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F5CB463C-2207-42B8-9ECB-2F8203F5A01F}" xr6:coauthVersionLast="47" xr6:coauthVersionMax="47" xr10:uidLastSave="{00000000-0000-0000-0000-000000000000}"/>
  <bookViews>
    <workbookView xWindow="-28920" yWindow="7620" windowWidth="29040" windowHeight="15720" xr2:uid="{00000000-000D-0000-FFFF-FFFF00000000}"/>
  </bookViews>
  <sheets>
    <sheet name="A-GUOC Calculator-Current" sheetId="1" r:id="rId1"/>
    <sheet name="B-Contribution Rates" sheetId="2" r:id="rId2"/>
    <sheet name="C-GUOC Calculator-Historical" sheetId="3" r:id="rId3"/>
  </sheets>
  <definedNames>
    <definedName name="AESOTariffs">#REF!</definedName>
    <definedName name="CommOperDate">#REF!</definedName>
    <definedName name="DiscountRate">#REF!</definedName>
    <definedName name="GUOCRegion">'B-Contribution Rates'!$C$15:$I$15</definedName>
    <definedName name="GUOCRegions">#REF!</definedName>
    <definedName name="GUOCYears">'B-Contribution Rates'!$B$16:$B$25</definedName>
    <definedName name="InvestmentColumnB">#REF!</definedName>
    <definedName name="InvestmentColumnC">#REF!</definedName>
    <definedName name="InvestmentTiers">#REF!</definedName>
    <definedName name="MaxInvestTerm">#REF!</definedName>
    <definedName name="NewOrExistingSub">#REF!</definedName>
    <definedName name="NewOrExpansion">#REF!</definedName>
    <definedName name="OtherParticipant">#REF!</definedName>
    <definedName name="ParticipantName">#REF!</definedName>
    <definedName name="PreparationDate">#REF!</definedName>
    <definedName name="PreparerName">#REF!</definedName>
    <definedName name="_xlnm.Print_Area" localSheetId="0">'A-GUOC Calculator-Current'!$A$1:$F$35</definedName>
    <definedName name="_xlnm.Print_Area" localSheetId="1">'B-Contribution Rates'!$A$1:$J$30</definedName>
    <definedName name="_xlnm.Print_Area" localSheetId="2">'C-GUOC Calculator-Historical'!$A$1:$F$36</definedName>
    <definedName name="ProjectName">#REF!</definedName>
    <definedName name="ProjectNumber">#REF!</definedName>
    <definedName name="ProjectType">#REF!</definedName>
    <definedName name="ReceivePSC">#REF!</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3" l="1"/>
  <c r="E31" i="1"/>
  <c r="E30" i="1"/>
  <c r="E31" i="3"/>
</calcChain>
</file>

<file path=xl/sharedStrings.xml><?xml version="1.0" encoding="utf-8"?>
<sst xmlns="http://schemas.openxmlformats.org/spreadsheetml/2006/main" count="95" uniqueCount="59">
  <si>
    <t>Date Prepared</t>
  </si>
  <si>
    <t>Effective</t>
  </si>
  <si>
    <t>Dates</t>
  </si>
  <si>
    <t>Northwest</t>
  </si>
  <si>
    <t>Northeast</t>
  </si>
  <si>
    <t>Edmonton</t>
  </si>
  <si>
    <t>Central</t>
  </si>
  <si>
    <t>East</t>
  </si>
  <si>
    <t>Calgary</t>
  </si>
  <si>
    <t>South</t>
  </si>
  <si>
    <t>Before 2006</t>
  </si>
  <si>
    <t>2006­2007</t>
  </si>
  <si>
    <t>2008­2009</t>
  </si>
  <si>
    <t>NA </t>
  </si>
  <si>
    <t>2010­2011</t>
  </si>
  <si>
    <t>2012­2013</t>
  </si>
  <si>
    <t>GUOC Calculator</t>
  </si>
  <si>
    <t>Line</t>
  </si>
  <si>
    <t>Prepared by:</t>
  </si>
  <si>
    <t>Project Name</t>
  </si>
  <si>
    <t>Project Number</t>
  </si>
  <si>
    <t>Name of Preparer</t>
  </si>
  <si>
    <t>Name of GFO</t>
  </si>
  <si>
    <t>Date:</t>
  </si>
  <si>
    <t>(a)</t>
  </si>
  <si>
    <t>(b)</t>
  </si>
  <si>
    <t>(c)</t>
  </si>
  <si>
    <t>(d)</t>
  </si>
  <si>
    <t>(e)</t>
  </si>
  <si>
    <t>Effective:</t>
  </si>
  <si>
    <t>To:</t>
  </si>
  <si>
    <t>Current</t>
  </si>
  <si>
    <t>(f)</t>
  </si>
  <si>
    <t>AESO Tariff:</t>
  </si>
  <si>
    <t>Project number (if applicable):</t>
  </si>
  <si>
    <t>Attachment B - Owner's Contribution Rates</t>
  </si>
  <si>
    <t>Owner's Contribution Rate by AESO's Planning Regions ($/MW)</t>
  </si>
  <si>
    <t>Name of Market Participant</t>
  </si>
  <si>
    <t>Project name:</t>
  </si>
  <si>
    <t>Market participant:</t>
  </si>
  <si>
    <t>AESO's planning region where project will be located</t>
  </si>
  <si>
    <t>Owner's contribution previously paid (if any)</t>
  </si>
  <si>
    <t>(g)</t>
  </si>
  <si>
    <t>Owner's contribution rate by selected planning region</t>
  </si>
  <si>
    <t>NA</t>
  </si>
  <si>
    <t>Attachment C - Generating Unit Owner's Contribution (GUOC) Calculator for Historical Rates</t>
  </si>
  <si>
    <t>2014­2020</t>
  </si>
  <si>
    <t>Attachment A - Generating Unit Owner's Contribution (GUOC) Calculator for Current Rates</t>
  </si>
  <si>
    <t>Owner of the generating unit (If different from MP):</t>
  </si>
  <si>
    <t>Owner's Contribution Calculation</t>
  </si>
  <si>
    <t>Please note the AESO includes GST when invoicing and assessing the legal owner's ability to pay its owner's contribution.</t>
  </si>
  <si>
    <t>2021-2022</t>
  </si>
  <si>
    <t xml:space="preserve">Energization date </t>
  </si>
  <si>
    <t>Contract capacity start date / Energization date</t>
  </si>
  <si>
    <t>Contribution rates applied</t>
  </si>
  <si>
    <t>Pre 2026</t>
  </si>
  <si>
    <t>Supply Transmission Service / Maximum Capability (MW)</t>
  </si>
  <si>
    <t>Maximum Capability (MW)</t>
  </si>
  <si>
    <t>Owner's contribution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</si>
</sst>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mmm\ dd\,\ yyyy"/>
  </numFmts>
  <fonts count="27" x14ac:knownFonts="1">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8"/>
      <color indexed="18"/>
      <name val="Arial"/>
      <family val="2"/>
    </font>
    <font>
      <b/>
      <sz val="12"/>
      <color indexed="18"/>
      <name val="Arial"/>
      <family val="2"/>
    </font>
    <font>
      <b/>
      <i/>
      <sz val="10"/>
      <color indexed="18"/>
      <name val="Arial"/>
      <family val="2"/>
    </font>
    <font>
      <sz val="9"/>
      <name val="Arial"/>
      <family val="2"/>
    </font>
    <font>
      <u/>
      <sz val="11"/>
      <color theme="10"/>
      <name val="Calibri"/>
      <family val="2"/>
      <scheme val="minor"/>
    </font>
    <font>
      <b/>
      <sz val="11"/>
      <color theme="1"/>
      <name val="Calibri"/>
      <family val="2"/>
      <scheme val="minor"/>
    </font>
    <font>
      <sz val="8"/>
      <name val="Arial"/>
      <family val="2"/>
    </font>
    <font>
      <sz val="10"/>
      <name val="Arial"/>
      <family val="2"/>
    </font>
    <font>
      <b/>
      <sz val="11"/>
      <color theme="1"/>
      <name val="Arial"/>
      <family val="2"/>
    </font>
    <font>
      <sz val="11"/>
      <color theme="1"/>
      <name val="Arial"/>
      <family val="2"/>
    </font>
    <font>
      <u/>
      <sz val="11"/>
      <color theme="10"/>
      <name val="Arial"/>
      <family val="2"/>
    </font>
    <font>
      <sz val="10"/>
      <color theme="1"/>
      <name val="Arial"/>
      <family val="2"/>
    </font>
    <font>
      <b/>
      <sz val="10"/>
      <color theme="1"/>
      <name val="Arial"/>
      <family val="2"/>
    </font>
    <font>
      <i/>
      <sz val="10"/>
      <color theme="1"/>
      <name val="Arial"/>
      <family val="2"/>
    </font>
    <font>
      <b/>
      <i/>
      <sz val="10"/>
      <color theme="1"/>
      <name val="Arial"/>
      <family val="2"/>
    </font>
    <font>
      <b/>
      <sz val="10"/>
      <color theme="0"/>
      <name val="Arial"/>
      <family val="2"/>
    </font>
    <font>
      <b/>
      <sz val="11"/>
      <color theme="0"/>
      <name val="Arial"/>
      <family val="2"/>
    </font>
    <font>
      <sz val="11"/>
      <color theme="0"/>
      <name val="Arial"/>
      <family val="2"/>
    </font>
    <font>
      <i/>
      <sz val="10"/>
      <color rgb="FF0000FF"/>
      <name val="Arial"/>
      <family val="2"/>
    </font>
    <font>
      <b/>
      <sz val="12"/>
      <color theme="3"/>
      <name val="Arial"/>
      <family val="2"/>
    </font>
    <font>
      <i/>
      <sz val="9"/>
      <color theme="1"/>
      <name val="Calibri"/>
      <family val="2"/>
      <scheme val="minor"/>
    </font>
    <font>
      <sz val="9"/>
      <color theme="1"/>
      <name val="Segoe UI"/>
      <family val="2"/>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00477F"/>
        <bgColor indexed="64"/>
      </patternFill>
    </fill>
    <fill>
      <patternFill patternType="solid">
        <fgColor theme="4" tint="0.79998168889431442"/>
        <bgColor theme="4" tint="0.79998168889431442"/>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theme="4" tint="0.39997558519241921"/>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s>
  <cellStyleXfs count="19">
    <xf numFmtId="0" fontId="0" fillId="0" borderId="0"/>
    <xf numFmtId="44" fontId="1" fillId="0" borderId="0" applyFont="0" applyFill="0" applyBorder="0" applyAlignment="0" applyProtection="0"/>
    <xf numFmtId="0" fontId="2" fillId="0" borderId="0"/>
    <xf numFmtId="0" fontId="8" fillId="0" borderId="0"/>
    <xf numFmtId="0" fontId="3" fillId="0" borderId="0"/>
    <xf numFmtId="0" fontId="5" fillId="0" borderId="0"/>
    <xf numFmtId="0" fontId="6" fillId="0" borderId="0"/>
    <xf numFmtId="0" fontId="7" fillId="0" borderId="0">
      <alignment vertical="top"/>
    </xf>
    <xf numFmtId="0" fontId="1"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12" fillId="0" borderId="0"/>
  </cellStyleXfs>
  <cellXfs count="79">
    <xf numFmtId="0" fontId="0" fillId="0" borderId="0" xfId="0"/>
    <xf numFmtId="0" fontId="2" fillId="3" borderId="1" xfId="2" applyFill="1" applyBorder="1" applyAlignment="1">
      <alignment horizontal="center"/>
    </xf>
    <xf numFmtId="0" fontId="2" fillId="3" borderId="0" xfId="2" applyFill="1"/>
    <xf numFmtId="0" fontId="14" fillId="3" borderId="0" xfId="0" applyFont="1" applyFill="1"/>
    <xf numFmtId="0" fontId="13" fillId="3" borderId="0" xfId="0" applyFont="1" applyFill="1" applyAlignment="1">
      <alignment horizontal="center"/>
    </xf>
    <xf numFmtId="0" fontId="2" fillId="3" borderId="0" xfId="2" applyFill="1" applyAlignment="1">
      <alignment horizontal="center"/>
    </xf>
    <xf numFmtId="0" fontId="15" fillId="3" borderId="0" xfId="12" applyFont="1" applyFill="1"/>
    <xf numFmtId="0" fontId="16" fillId="3" borderId="0" xfId="0" applyFont="1" applyFill="1"/>
    <xf numFmtId="0" fontId="16" fillId="3" borderId="0" xfId="0" applyFont="1" applyFill="1" applyAlignment="1">
      <alignment horizontal="left"/>
    </xf>
    <xf numFmtId="0" fontId="17" fillId="3" borderId="0" xfId="0" applyFont="1" applyFill="1" applyAlignment="1">
      <alignment horizontal="center"/>
    </xf>
    <xf numFmtId="14" fontId="16" fillId="2" borderId="1" xfId="0" applyNumberFormat="1" applyFont="1" applyFill="1" applyBorder="1" applyAlignment="1">
      <alignment horizontal="left"/>
    </xf>
    <xf numFmtId="0" fontId="16" fillId="2" borderId="1" xfId="0" applyFont="1" applyFill="1" applyBorder="1" applyAlignment="1">
      <alignment horizontal="left"/>
    </xf>
    <xf numFmtId="0" fontId="16" fillId="0" borderId="0" xfId="0" applyFont="1" applyAlignment="1">
      <alignment horizontal="center"/>
    </xf>
    <xf numFmtId="5" fontId="18" fillId="3" borderId="1" xfId="1" applyNumberFormat="1" applyFont="1" applyFill="1" applyBorder="1" applyAlignment="1">
      <alignment horizontal="left"/>
    </xf>
    <xf numFmtId="164" fontId="16" fillId="3" borderId="0" xfId="1" applyNumberFormat="1" applyFont="1" applyFill="1" applyAlignment="1">
      <alignment horizontal="center"/>
    </xf>
    <xf numFmtId="164" fontId="16" fillId="3" borderId="0" xfId="1" applyNumberFormat="1" applyFont="1" applyFill="1" applyAlignment="1"/>
    <xf numFmtId="0" fontId="20" fillId="4" borderId="1" xfId="0" applyFont="1" applyFill="1" applyBorder="1" applyAlignment="1">
      <alignment horizontal="center"/>
    </xf>
    <xf numFmtId="0" fontId="23" fillId="2" borderId="0" xfId="0" applyFont="1" applyFill="1"/>
    <xf numFmtId="0" fontId="24" fillId="3" borderId="0" xfId="0" applyFont="1" applyFill="1" applyAlignment="1">
      <alignment horizontal="center"/>
    </xf>
    <xf numFmtId="0" fontId="16" fillId="3" borderId="5" xfId="0" applyFont="1" applyFill="1" applyBorder="1"/>
    <xf numFmtId="0" fontId="19" fillId="3" borderId="5" xfId="0" applyFont="1" applyFill="1" applyBorder="1"/>
    <xf numFmtId="0" fontId="16" fillId="3" borderId="4" xfId="0" applyFont="1" applyFill="1" applyBorder="1"/>
    <xf numFmtId="0" fontId="19" fillId="3" borderId="4" xfId="0" applyFont="1" applyFill="1" applyBorder="1"/>
    <xf numFmtId="0" fontId="10" fillId="0" borderId="0" xfId="0" applyFont="1"/>
    <xf numFmtId="0" fontId="11" fillId="0" borderId="0" xfId="13" applyFont="1"/>
    <xf numFmtId="0" fontId="2" fillId="0" borderId="0" xfId="2"/>
    <xf numFmtId="0" fontId="11" fillId="0" borderId="0" xfId="13" applyFont="1" applyAlignment="1">
      <alignment horizontal="right"/>
    </xf>
    <xf numFmtId="0" fontId="2" fillId="3" borderId="0" xfId="0" applyFont="1" applyFill="1"/>
    <xf numFmtId="0" fontId="2" fillId="3" borderId="5" xfId="0" applyFont="1" applyFill="1" applyBorder="1"/>
    <xf numFmtId="165" fontId="16" fillId="3" borderId="0" xfId="0" applyNumberFormat="1" applyFont="1" applyFill="1" applyAlignment="1">
      <alignment horizontal="left"/>
    </xf>
    <xf numFmtId="0" fontId="16" fillId="0" borderId="0" xfId="0" applyFont="1" applyAlignment="1">
      <alignment horizontal="left"/>
    </xf>
    <xf numFmtId="165" fontId="16" fillId="0" borderId="0" xfId="0" applyNumberFormat="1" applyFont="1" applyAlignment="1">
      <alignment horizontal="left"/>
    </xf>
    <xf numFmtId="0" fontId="2" fillId="0" borderId="1" xfId="2" applyBorder="1" applyAlignment="1">
      <alignment horizontal="center"/>
    </xf>
    <xf numFmtId="0" fontId="16" fillId="0" borderId="5" xfId="0" applyFont="1" applyBorder="1"/>
    <xf numFmtId="0" fontId="16" fillId="0" borderId="4" xfId="0" applyFont="1" applyBorder="1"/>
    <xf numFmtId="0" fontId="2" fillId="0" borderId="5" xfId="0" applyFont="1" applyBorder="1"/>
    <xf numFmtId="5" fontId="18" fillId="0" borderId="1" xfId="1" applyNumberFormat="1" applyFont="1" applyFill="1" applyBorder="1" applyAlignment="1">
      <alignment horizontal="left"/>
    </xf>
    <xf numFmtId="7" fontId="18" fillId="0" borderId="1" xfId="1" applyNumberFormat="1" applyFont="1" applyFill="1" applyBorder="1" applyAlignment="1">
      <alignment horizontal="left"/>
    </xf>
    <xf numFmtId="7" fontId="18" fillId="3" borderId="1" xfId="1" applyNumberFormat="1" applyFont="1" applyFill="1" applyBorder="1" applyAlignment="1">
      <alignment horizontal="left"/>
    </xf>
    <xf numFmtId="165" fontId="23" fillId="2" borderId="0" xfId="0" applyNumberFormat="1" applyFont="1" applyFill="1" applyAlignment="1">
      <alignment horizontal="left"/>
    </xf>
    <xf numFmtId="0" fontId="25" fillId="0" borderId="0" xfId="0" applyFont="1"/>
    <xf numFmtId="0" fontId="26" fillId="0" borderId="0" xfId="0" applyFont="1" applyAlignment="1">
      <alignment vertical="center"/>
    </xf>
    <xf numFmtId="0" fontId="18" fillId="0" borderId="0" xfId="0" applyFont="1"/>
    <xf numFmtId="0" fontId="16" fillId="0" borderId="0" xfId="0" applyFont="1"/>
    <xf numFmtId="0" fontId="2" fillId="0" borderId="0" xfId="2" applyAlignment="1">
      <alignment horizontal="center"/>
    </xf>
    <xf numFmtId="14" fontId="16" fillId="0" borderId="0" xfId="0" applyNumberFormat="1" applyFont="1" applyAlignment="1">
      <alignment horizontal="left"/>
    </xf>
    <xf numFmtId="0" fontId="21" fillId="4" borderId="9" xfId="2" applyNumberFormat="1" applyFont="1" applyFill="1" applyBorder="1" applyAlignment="1">
      <alignment horizontal="center"/>
    </xf>
    <xf numFmtId="0" fontId="21" fillId="4" borderId="12" xfId="2" applyNumberFormat="1" applyFont="1" applyFill="1" applyBorder="1" applyAlignment="1">
      <alignment horizontal="center" vertical="top"/>
    </xf>
    <xf numFmtId="0" fontId="22" fillId="4" borderId="13" xfId="2" applyNumberFormat="1" applyFont="1" applyFill="1" applyBorder="1" applyAlignment="1">
      <alignment horizontal="center"/>
    </xf>
    <xf numFmtId="0" fontId="22" fillId="4" borderId="8" xfId="2" applyNumberFormat="1" applyFont="1" applyFill="1" applyBorder="1" applyAlignment="1">
      <alignment horizontal="center"/>
    </xf>
    <xf numFmtId="0" fontId="22" fillId="4" borderId="14" xfId="2" applyNumberFormat="1" applyFont="1" applyFill="1" applyBorder="1" applyAlignment="1">
      <alignment horizontal="center"/>
    </xf>
    <xf numFmtId="0" fontId="4" fillId="0" borderId="9" xfId="11" applyNumberFormat="1" applyFont="1" applyBorder="1" applyAlignment="1"/>
    <xf numFmtId="5" fontId="2" fillId="0" borderId="9" xfId="2" applyNumberFormat="1" applyFont="1" applyBorder="1" applyAlignment="1">
      <alignment horizontal="center"/>
    </xf>
    <xf numFmtId="5" fontId="2" fillId="0" borderId="15" xfId="2" applyNumberFormat="1" applyFont="1" applyBorder="1" applyAlignment="1">
      <alignment horizontal="center"/>
    </xf>
    <xf numFmtId="5" fontId="2" fillId="0" borderId="16" xfId="2" applyNumberFormat="1" applyFont="1" applyBorder="1" applyAlignment="1">
      <alignment horizontal="center"/>
    </xf>
    <xf numFmtId="0" fontId="4" fillId="5" borderId="13" xfId="11" applyNumberFormat="1" applyFont="1" applyFill="1" applyBorder="1" applyAlignment="1"/>
    <xf numFmtId="5" fontId="2" fillId="5" borderId="13" xfId="2" applyNumberFormat="1" applyFont="1" applyFill="1" applyBorder="1" applyAlignment="1">
      <alignment horizontal="center"/>
    </xf>
    <xf numFmtId="5" fontId="2" fillId="5" borderId="8" xfId="2" applyNumberFormat="1" applyFont="1" applyFill="1" applyBorder="1" applyAlignment="1">
      <alignment horizontal="center"/>
    </xf>
    <xf numFmtId="5" fontId="2" fillId="5" borderId="14" xfId="2" applyNumberFormat="1" applyFont="1" applyFill="1" applyBorder="1" applyAlignment="1">
      <alignment horizontal="center"/>
    </xf>
    <xf numFmtId="0" fontId="4" fillId="0" borderId="13" xfId="11" applyNumberFormat="1" applyFont="1" applyBorder="1" applyAlignment="1"/>
    <xf numFmtId="5" fontId="2" fillId="0" borderId="13" xfId="2" applyNumberFormat="1" applyFont="1" applyBorder="1" applyAlignment="1">
      <alignment horizontal="center"/>
    </xf>
    <xf numFmtId="5" fontId="2" fillId="0" borderId="8" xfId="2" applyNumberFormat="1" applyFont="1" applyBorder="1" applyAlignment="1">
      <alignment horizontal="center"/>
    </xf>
    <xf numFmtId="5" fontId="2" fillId="0" borderId="14" xfId="2" applyNumberFormat="1" applyFont="1" applyBorder="1" applyAlignment="1">
      <alignment horizontal="center"/>
    </xf>
    <xf numFmtId="0" fontId="4" fillId="5" borderId="13" xfId="11" applyNumberFormat="1" applyFont="1" applyFill="1" applyBorder="1" applyAlignment="1">
      <alignment horizontal="left"/>
    </xf>
    <xf numFmtId="0" fontId="4" fillId="0" borderId="13" xfId="11" applyNumberFormat="1" applyFont="1" applyBorder="1" applyAlignment="1">
      <alignment horizontal="left"/>
    </xf>
    <xf numFmtId="0" fontId="4" fillId="0" borderId="17" xfId="11" applyNumberFormat="1" applyFont="1" applyBorder="1" applyAlignment="1">
      <alignment horizontal="left"/>
    </xf>
    <xf numFmtId="5" fontId="2" fillId="0" borderId="17" xfId="2" applyNumberFormat="1" applyFont="1" applyBorder="1" applyAlignment="1">
      <alignment horizontal="center"/>
    </xf>
    <xf numFmtId="5" fontId="2" fillId="0" borderId="7" xfId="2" applyNumberFormat="1" applyFont="1" applyBorder="1" applyAlignment="1">
      <alignment horizontal="center"/>
    </xf>
    <xf numFmtId="5" fontId="2" fillId="0" borderId="11" xfId="2" applyNumberFormat="1" applyFont="1" applyBorder="1" applyAlignment="1">
      <alignment horizontal="center"/>
    </xf>
    <xf numFmtId="0" fontId="24" fillId="3" borderId="0" xfId="0" applyFont="1" applyFill="1" applyAlignment="1">
      <alignment horizontal="left"/>
    </xf>
    <xf numFmtId="0" fontId="24" fillId="3" borderId="0" xfId="0" applyFont="1" applyFill="1" applyAlignment="1">
      <alignment horizontal="center"/>
    </xf>
    <xf numFmtId="0" fontId="21" fillId="4" borderId="3" xfId="2" applyFont="1" applyFill="1" applyBorder="1" applyAlignment="1">
      <alignment horizontal="center"/>
    </xf>
    <xf numFmtId="0" fontId="21" fillId="4" borderId="2" xfId="2" applyFont="1" applyFill="1" applyBorder="1" applyAlignment="1">
      <alignment horizontal="center"/>
    </xf>
    <xf numFmtId="0" fontId="24" fillId="0" borderId="0" xfId="0" applyFont="1" applyAlignment="1">
      <alignment horizontal="center"/>
    </xf>
    <xf numFmtId="0" fontId="21" fillId="4" borderId="3" xfId="2" applyNumberFormat="1" applyFont="1" applyFill="1" applyBorder="1" applyAlignment="1">
      <alignment horizontal="center"/>
    </xf>
    <xf numFmtId="0" fontId="21" fillId="4" borderId="2" xfId="2" applyNumberFormat="1" applyFont="1" applyFill="1" applyBorder="1" applyAlignment="1">
      <alignment horizontal="center"/>
    </xf>
    <xf numFmtId="0" fontId="21" fillId="4" borderId="10" xfId="2" applyNumberFormat="1" applyFont="1" applyFill="1" applyBorder="1" applyAlignment="1">
      <alignment horizontal="center"/>
    </xf>
    <xf numFmtId="0" fontId="21" fillId="4" borderId="5" xfId="2" applyFont="1" applyFill="1" applyBorder="1" applyAlignment="1">
      <alignment horizontal="center"/>
    </xf>
    <xf numFmtId="0" fontId="21" fillId="4" borderId="6" xfId="2" applyFont="1" applyFill="1" applyBorder="1" applyAlignment="1">
      <alignment horizontal="center"/>
    </xf>
  </cellXfs>
  <cellStyles count="19">
    <cellStyle name="Between Paragraphs" xfId="3" xr:uid="{00000000-0005-0000-0000-000000000000}"/>
    <cellStyle name="Comma 2" xfId="9" xr:uid="{00000000-0005-0000-0000-000001000000}"/>
    <cellStyle name="Comma 2 2" xfId="15" xr:uid="{00000000-0005-0000-0000-000002000000}"/>
    <cellStyle name="Currency" xfId="1" builtinId="4"/>
    <cellStyle name="Currency 2" xfId="10" xr:uid="{00000000-0005-0000-0000-000004000000}"/>
    <cellStyle name="Currency 2 2" xfId="16" xr:uid="{00000000-0005-0000-0000-000005000000}"/>
    <cellStyle name="Fact Sheet Body Text" xfId="4" xr:uid="{00000000-0005-0000-0000-000006000000}"/>
    <cellStyle name="Fact Sheet Body Text 2" xfId="13" xr:uid="{00000000-0005-0000-0000-000007000000}"/>
    <cellStyle name="Fact Sheet Heading 1" xfId="5" xr:uid="{00000000-0005-0000-0000-000008000000}"/>
    <cellStyle name="Fact Sheet Heading 2" xfId="6" xr:uid="{00000000-0005-0000-0000-000009000000}"/>
    <cellStyle name="Fact Sheet Heading 3" xfId="7" xr:uid="{00000000-0005-0000-0000-00000A000000}"/>
    <cellStyle name="Hyperlink" xfId="12" builtinId="8"/>
    <cellStyle name="Normal" xfId="0" builtinId="0"/>
    <cellStyle name="Normal 2" xfId="8" xr:uid="{00000000-0005-0000-0000-00000D000000}"/>
    <cellStyle name="Normal 2 2" xfId="14" xr:uid="{00000000-0005-0000-0000-00000E000000}"/>
    <cellStyle name="Normal 3" xfId="2" xr:uid="{00000000-0005-0000-0000-00000F000000}"/>
    <cellStyle name="Normal 4" xfId="11" xr:uid="{00000000-0005-0000-0000-000010000000}"/>
    <cellStyle name="Normal 4 2" xfId="17" xr:uid="{00000000-0005-0000-0000-000011000000}"/>
    <cellStyle name="Normal 5" xfId="18" xr:uid="{00000000-0005-0000-0000-000012000000}"/>
  </cellStyles>
  <dxfs count="0"/>
  <tableStyles count="0" defaultTableStyle="TableStyleMedium2" defaultPivotStyle="PivotStyleLight16"/>
  <colors>
    <mruColors>
      <color rgb="FFFFFF99"/>
      <color rgb="FF0000FF"/>
      <color rgb="FF004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36989</xdr:colOff>
      <xdr:row>0</xdr:row>
      <xdr:rowOff>13578</xdr:rowOff>
    </xdr:from>
    <xdr:to>
      <xdr:col>6</xdr:col>
      <xdr:colOff>219075</xdr:colOff>
      <xdr:row>6</xdr:row>
      <xdr:rowOff>171766</xdr:rowOff>
    </xdr:to>
    <xdr:pic>
      <xdr:nvPicPr>
        <xdr:cNvPr id="4" name="Picture 3" descr="Description: AESO Banner 2">
          <a:extLst>
            <a:ext uri="{FF2B5EF4-FFF2-40B4-BE49-F238E27FC236}">
              <a16:creationId xmlns:a16="http://schemas.microsoft.com/office/drawing/2014/main" id="{510CB1DA-ADB8-C773-CC56-25F7E6BFA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89" y="13578"/>
          <a:ext cx="7021036" cy="1244038"/>
        </a:xfrm>
        <a:prstGeom prst="rect">
          <a:avLst/>
        </a:prstGeom>
        <a:noFill/>
        <a:ln>
          <a:noFill/>
        </a:ln>
      </xdr:spPr>
    </xdr:pic>
    <xdr:clientData/>
  </xdr:twoCellAnchor>
  <xdr:twoCellAnchor editAs="absolute">
    <xdr:from>
      <xdr:col>1</xdr:col>
      <xdr:colOff>237014</xdr:colOff>
      <xdr:row>0</xdr:row>
      <xdr:rowOff>134620</xdr:rowOff>
    </xdr:from>
    <xdr:to>
      <xdr:col>4</xdr:col>
      <xdr:colOff>383540</xdr:colOff>
      <xdr:row>7</xdr:row>
      <xdr:rowOff>75868</xdr:rowOff>
    </xdr:to>
    <xdr:sp macro="" textlink="">
      <xdr:nvSpPr>
        <xdr:cNvPr id="3" name="Text Box 2">
          <a:extLst>
            <a:ext uri="{FF2B5EF4-FFF2-40B4-BE49-F238E27FC236}">
              <a16:creationId xmlns:a16="http://schemas.microsoft.com/office/drawing/2014/main" id="{A9F06152-1597-4A38-922C-B330601E59F1}"/>
            </a:ext>
          </a:extLst>
        </xdr:cNvPr>
        <xdr:cNvSpPr txBox="1">
          <a:spLocks noChangeArrowheads="1"/>
        </xdr:cNvSpPr>
      </xdr:nvSpPr>
      <xdr:spPr bwMode="auto">
        <a:xfrm>
          <a:off x="332264" y="134620"/>
          <a:ext cx="3870801" cy="12080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Information Document</a:t>
          </a:r>
        </a:p>
        <a:p>
          <a:pPr algn="l" rtl="0">
            <a:defRPr sz="1000"/>
          </a:pPr>
          <a:r>
            <a:rPr lang="en-CA" sz="1800" b="0" i="0" u="none" strike="noStrike" baseline="0">
              <a:solidFill>
                <a:schemeClr val="tx2"/>
              </a:solidFill>
              <a:latin typeface="Arial"/>
              <a:cs typeface="Arial"/>
            </a:rPr>
            <a:t>Generator Unit Owner's Contribution </a:t>
          </a:r>
          <a:br>
            <a:rPr lang="en-CA" sz="1800" b="0" i="0" u="none" strike="noStrike" baseline="0">
              <a:solidFill>
                <a:schemeClr val="tx2"/>
              </a:solidFill>
              <a:latin typeface="Arial"/>
              <a:cs typeface="Arial"/>
            </a:rPr>
          </a:br>
          <a:r>
            <a:rPr lang="en-CA" sz="1800" b="0" i="0" u="none" strike="noStrike" baseline="0">
              <a:solidFill>
                <a:schemeClr val="tx2"/>
              </a:solidFill>
              <a:latin typeface="Arial"/>
              <a:cs typeface="Arial"/>
            </a:rPr>
            <a:t>Calculator </a:t>
          </a:r>
        </a:p>
        <a:p>
          <a:pPr algn="l" rtl="0">
            <a:defRPr sz="1000"/>
          </a:pPr>
          <a:r>
            <a:rPr lang="en-CA" sz="1800" b="0" i="0" u="none" strike="noStrike" baseline="0">
              <a:solidFill>
                <a:schemeClr val="tx2"/>
              </a:solidFill>
              <a:latin typeface="Arial"/>
              <a:cs typeface="Arial"/>
            </a:rPr>
            <a:t>ID #2026-014T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10</xdr:col>
      <xdr:colOff>75247</xdr:colOff>
      <xdr:row>6</xdr:row>
      <xdr:rowOff>145097</xdr:rowOff>
    </xdr:to>
    <xdr:pic>
      <xdr:nvPicPr>
        <xdr:cNvPr id="4" name="Picture 3" descr="Description: AESO Banner 2">
          <a:extLst>
            <a:ext uri="{FF2B5EF4-FFF2-40B4-BE49-F238E27FC236}">
              <a16:creationId xmlns:a16="http://schemas.microsoft.com/office/drawing/2014/main" id="{9B1F68C7-5024-B3AB-44C6-3285ACA8B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7685722" cy="1202372"/>
        </a:xfrm>
        <a:prstGeom prst="rect">
          <a:avLst/>
        </a:prstGeom>
        <a:noFill/>
        <a:ln>
          <a:noFill/>
        </a:ln>
      </xdr:spPr>
    </xdr:pic>
    <xdr:clientData/>
  </xdr:twoCellAnchor>
  <xdr:twoCellAnchor editAs="absolute">
    <xdr:from>
      <xdr:col>1</xdr:col>
      <xdr:colOff>8414</xdr:colOff>
      <xdr:row>1</xdr:row>
      <xdr:rowOff>114300</xdr:rowOff>
    </xdr:from>
    <xdr:to>
      <xdr:col>6</xdr:col>
      <xdr:colOff>349885</xdr:colOff>
      <xdr:row>7</xdr:row>
      <xdr:rowOff>140611</xdr:rowOff>
    </xdr:to>
    <xdr:sp macro="" textlink="">
      <xdr:nvSpPr>
        <xdr:cNvPr id="3" name="Text Box 2">
          <a:extLst>
            <a:ext uri="{FF2B5EF4-FFF2-40B4-BE49-F238E27FC236}">
              <a16:creationId xmlns:a16="http://schemas.microsoft.com/office/drawing/2014/main" id="{9A45BBEA-6956-4A55-A104-70DC50231085}"/>
            </a:ext>
          </a:extLst>
        </xdr:cNvPr>
        <xdr:cNvSpPr txBox="1">
          <a:spLocks noChangeArrowheads="1"/>
        </xdr:cNvSpPr>
      </xdr:nvSpPr>
      <xdr:spPr bwMode="auto">
        <a:xfrm>
          <a:off x="275114" y="304800"/>
          <a:ext cx="4494371" cy="11693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Information Document</a:t>
          </a:r>
        </a:p>
        <a:p>
          <a:pPr algn="l" rtl="0">
            <a:defRPr sz="1000"/>
          </a:pPr>
          <a:r>
            <a:rPr lang="en-CA" sz="1800" b="0" i="0" u="none" strike="noStrike" baseline="0">
              <a:solidFill>
                <a:schemeClr val="tx2"/>
              </a:solidFill>
              <a:latin typeface="Arial"/>
              <a:cs typeface="Arial"/>
            </a:rPr>
            <a:t>Generator Unit Owner's Contribution </a:t>
          </a:r>
          <a:br>
            <a:rPr lang="en-CA" sz="1800" b="0" i="0" u="none" strike="noStrike" baseline="0">
              <a:solidFill>
                <a:schemeClr val="tx2"/>
              </a:solidFill>
              <a:latin typeface="Arial"/>
              <a:cs typeface="Arial"/>
            </a:rPr>
          </a:br>
          <a:r>
            <a:rPr lang="en-CA" sz="1800" b="0" i="0" u="none" strike="noStrike" baseline="0">
              <a:solidFill>
                <a:schemeClr val="tx2"/>
              </a:solidFill>
              <a:latin typeface="Arial"/>
              <a:cs typeface="Arial"/>
            </a:rPr>
            <a:t>Calculator </a:t>
          </a:r>
        </a:p>
        <a:p>
          <a:pPr algn="l" rtl="0">
            <a:defRPr sz="1000"/>
          </a:pPr>
          <a:r>
            <a:rPr lang="en-CA" sz="1800" b="0" i="0" u="none" strike="noStrike" baseline="0">
              <a:solidFill>
                <a:schemeClr val="tx2"/>
              </a:solidFill>
              <a:latin typeface="Arial"/>
              <a:cs typeface="Arial"/>
            </a:rPr>
            <a:t>ID #2026-014T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2883861</xdr:colOff>
      <xdr:row>6</xdr:row>
      <xdr:rowOff>95251</xdr:rowOff>
    </xdr:to>
    <xdr:pic>
      <xdr:nvPicPr>
        <xdr:cNvPr id="4" name="Picture 3" descr="Description: AESO Banner 2">
          <a:extLst>
            <a:ext uri="{FF2B5EF4-FFF2-40B4-BE49-F238E27FC236}">
              <a16:creationId xmlns:a16="http://schemas.microsoft.com/office/drawing/2014/main" id="{AE69DF36-ED22-2B51-57DA-3070907F9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7189160" cy="1123950"/>
        </a:xfrm>
        <a:prstGeom prst="rect">
          <a:avLst/>
        </a:prstGeom>
        <a:noFill/>
        <a:ln>
          <a:noFill/>
        </a:ln>
      </xdr:spPr>
    </xdr:pic>
    <xdr:clientData/>
  </xdr:twoCellAnchor>
  <xdr:twoCellAnchor editAs="absolute">
    <xdr:from>
      <xdr:col>1</xdr:col>
      <xdr:colOff>189389</xdr:colOff>
      <xdr:row>0</xdr:row>
      <xdr:rowOff>144145</xdr:rowOff>
    </xdr:from>
    <xdr:to>
      <xdr:col>4</xdr:col>
      <xdr:colOff>326390</xdr:colOff>
      <xdr:row>7</xdr:row>
      <xdr:rowOff>85393</xdr:rowOff>
    </xdr:to>
    <xdr:sp macro="" textlink="">
      <xdr:nvSpPr>
        <xdr:cNvPr id="3" name="Text Box 2">
          <a:extLst>
            <a:ext uri="{FF2B5EF4-FFF2-40B4-BE49-F238E27FC236}">
              <a16:creationId xmlns:a16="http://schemas.microsoft.com/office/drawing/2014/main" id="{9480B2B4-07A2-4579-B563-609E69412C4A}"/>
            </a:ext>
          </a:extLst>
        </xdr:cNvPr>
        <xdr:cNvSpPr txBox="1">
          <a:spLocks noChangeArrowheads="1"/>
        </xdr:cNvSpPr>
      </xdr:nvSpPr>
      <xdr:spPr bwMode="auto">
        <a:xfrm>
          <a:off x="284639" y="144145"/>
          <a:ext cx="3861276" cy="12080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Information Document</a:t>
          </a:r>
        </a:p>
        <a:p>
          <a:pPr algn="l" rtl="0">
            <a:defRPr sz="1000"/>
          </a:pPr>
          <a:r>
            <a:rPr lang="en-CA" sz="1800" b="0" i="0" u="none" strike="noStrike" baseline="0">
              <a:solidFill>
                <a:schemeClr val="tx2"/>
              </a:solidFill>
              <a:latin typeface="Arial"/>
              <a:cs typeface="Arial"/>
            </a:rPr>
            <a:t>Generator Unit Owner's Contribution </a:t>
          </a:r>
          <a:br>
            <a:rPr lang="en-CA" sz="1800" b="0" i="0" u="none" strike="noStrike" baseline="0">
              <a:solidFill>
                <a:schemeClr val="tx2"/>
              </a:solidFill>
              <a:latin typeface="Arial"/>
              <a:cs typeface="Arial"/>
            </a:rPr>
          </a:br>
          <a:r>
            <a:rPr lang="en-CA" sz="1800" b="0" i="0" u="none" strike="noStrike" baseline="0">
              <a:solidFill>
                <a:schemeClr val="tx2"/>
              </a:solidFill>
              <a:latin typeface="Arial"/>
              <a:cs typeface="Arial"/>
            </a:rPr>
            <a:t>Calculator </a:t>
          </a:r>
        </a:p>
        <a:p>
          <a:pPr algn="l" rtl="0">
            <a:defRPr sz="1000"/>
          </a:pPr>
          <a:r>
            <a:rPr lang="en-CA" sz="1800" b="0" i="0" u="none" strike="noStrike" baseline="0">
              <a:solidFill>
                <a:schemeClr val="tx2"/>
              </a:solidFill>
              <a:latin typeface="Arial"/>
              <a:cs typeface="Arial"/>
            </a:rPr>
            <a:t>ID #2026-014T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H54"/>
  <sheetViews>
    <sheetView showGridLines="0" tabSelected="1" zoomScaleNormal="100" workbookViewId="0">
      <selection activeCell="B17" sqref="B17"/>
    </sheetView>
  </sheetViews>
  <sheetFormatPr defaultColWidth="8.86328125" defaultRowHeight="13.5" x14ac:dyDescent="0.35"/>
  <cols>
    <col min="1" max="1" width="1.3984375" style="3" customWidth="1"/>
    <col min="2" max="2" width="5.86328125" style="3" customWidth="1"/>
    <col min="3" max="3" width="40.86328125" style="3" customWidth="1"/>
    <col min="4" max="4" width="9.1328125" style="3" customWidth="1"/>
    <col min="5" max="5" width="43.86328125" style="3" bestFit="1" customWidth="1"/>
    <col min="6" max="6" width="1.3984375" style="3" customWidth="1"/>
    <col min="7" max="16384" width="8.86328125" style="3"/>
  </cols>
  <sheetData>
    <row r="10" spans="1:5" ht="15" x14ac:dyDescent="0.4">
      <c r="B10" s="70" t="s">
        <v>47</v>
      </c>
      <c r="C10" s="70"/>
      <c r="D10" s="70"/>
      <c r="E10" s="70"/>
    </row>
    <row r="11" spans="1:5" ht="15" x14ac:dyDescent="0.4">
      <c r="B11" s="69"/>
      <c r="C11" s="69"/>
      <c r="D11" s="69"/>
      <c r="E11" s="69"/>
    </row>
    <row r="12" spans="1:5" ht="15" x14ac:dyDescent="0.4">
      <c r="A12" s="7"/>
      <c r="B12" s="18"/>
      <c r="C12" s="18"/>
      <c r="D12" s="18"/>
      <c r="E12" s="18"/>
    </row>
    <row r="13" spans="1:5" s="7" customFormat="1" ht="12.75" x14ac:dyDescent="0.35">
      <c r="C13" s="8" t="s">
        <v>33</v>
      </c>
      <c r="D13" s="8"/>
      <c r="E13" s="8">
        <v>2026</v>
      </c>
    </row>
    <row r="14" spans="1:5" s="7" customFormat="1" ht="12.75" x14ac:dyDescent="0.35">
      <c r="C14" s="8" t="s">
        <v>29</v>
      </c>
      <c r="D14" s="8"/>
      <c r="E14" s="29">
        <v>46023</v>
      </c>
    </row>
    <row r="15" spans="1:5" s="7" customFormat="1" ht="12.75" x14ac:dyDescent="0.35">
      <c r="C15" s="8" t="s">
        <v>30</v>
      </c>
      <c r="D15" s="8"/>
      <c r="E15" s="8" t="s">
        <v>31</v>
      </c>
    </row>
    <row r="16" spans="1:5" s="7" customFormat="1" ht="13.15" x14ac:dyDescent="0.4">
      <c r="B16" s="9"/>
      <c r="C16" s="9"/>
      <c r="D16" s="9"/>
      <c r="E16" s="9"/>
    </row>
    <row r="17" spans="1:8" s="7" customFormat="1" ht="12.75" x14ac:dyDescent="0.35">
      <c r="C17" s="27" t="s">
        <v>39</v>
      </c>
      <c r="E17" s="17" t="s">
        <v>37</v>
      </c>
    </row>
    <row r="18" spans="1:8" s="7" customFormat="1" ht="12.75" x14ac:dyDescent="0.35">
      <c r="C18" s="7" t="s">
        <v>38</v>
      </c>
      <c r="E18" s="17" t="s">
        <v>19</v>
      </c>
    </row>
    <row r="19" spans="1:8" s="7" customFormat="1" ht="12.75" x14ac:dyDescent="0.35">
      <c r="C19" s="7" t="s">
        <v>34</v>
      </c>
      <c r="E19" s="17" t="s">
        <v>20</v>
      </c>
    </row>
    <row r="20" spans="1:8" s="7" customFormat="1" ht="12.75" x14ac:dyDescent="0.35">
      <c r="C20" s="7" t="s">
        <v>18</v>
      </c>
      <c r="E20" s="17" t="s">
        <v>21</v>
      </c>
    </row>
    <row r="21" spans="1:8" s="7" customFormat="1" ht="12.75" x14ac:dyDescent="0.35">
      <c r="C21" s="7" t="s">
        <v>48</v>
      </c>
      <c r="E21" s="17" t="s">
        <v>22</v>
      </c>
    </row>
    <row r="22" spans="1:8" s="7" customFormat="1" ht="12.75" x14ac:dyDescent="0.35">
      <c r="C22" s="7" t="s">
        <v>23</v>
      </c>
      <c r="E22" s="39" t="s">
        <v>0</v>
      </c>
    </row>
    <row r="23" spans="1:8" s="7" customFormat="1" ht="12.75" x14ac:dyDescent="0.35"/>
    <row r="24" spans="1:8" s="7" customFormat="1" ht="18" customHeight="1" x14ac:dyDescent="0.4">
      <c r="B24" s="16" t="s">
        <v>17</v>
      </c>
      <c r="C24" s="71" t="s">
        <v>16</v>
      </c>
      <c r="D24" s="72"/>
      <c r="E24" s="72"/>
    </row>
    <row r="25" spans="1:8" s="7" customFormat="1" ht="18" customHeight="1" x14ac:dyDescent="0.35">
      <c r="B25" s="1" t="s">
        <v>24</v>
      </c>
      <c r="C25" s="19" t="s">
        <v>52</v>
      </c>
      <c r="D25" s="21"/>
      <c r="E25" s="10"/>
    </row>
    <row r="26" spans="1:8" s="7" customFormat="1" ht="18" customHeight="1" x14ac:dyDescent="0.35">
      <c r="B26" s="1" t="s">
        <v>25</v>
      </c>
      <c r="C26" s="19" t="s">
        <v>57</v>
      </c>
      <c r="D26" s="21"/>
      <c r="E26" s="11"/>
    </row>
    <row r="27" spans="1:8" s="7" customFormat="1" ht="18" customHeight="1" x14ac:dyDescent="0.35">
      <c r="B27" s="1" t="s">
        <v>26</v>
      </c>
      <c r="C27" s="28" t="s">
        <v>40</v>
      </c>
      <c r="D27" s="21"/>
      <c r="E27" s="11"/>
    </row>
    <row r="28" spans="1:8" s="7" customFormat="1" ht="18" customHeight="1" x14ac:dyDescent="0.35">
      <c r="B28" s="1" t="s">
        <v>27</v>
      </c>
      <c r="C28" s="19" t="s">
        <v>41</v>
      </c>
      <c r="D28" s="21"/>
      <c r="E28" s="11"/>
      <c r="G28" s="2"/>
    </row>
    <row r="29" spans="1:8" s="7" customFormat="1" ht="18" customHeight="1" x14ac:dyDescent="0.35">
      <c r="B29" s="5"/>
      <c r="E29" s="12"/>
      <c r="G29" s="2"/>
    </row>
    <row r="30" spans="1:8" s="7" customFormat="1" ht="18" customHeight="1" x14ac:dyDescent="0.35">
      <c r="B30" s="1" t="s">
        <v>28</v>
      </c>
      <c r="C30" s="20" t="s">
        <v>43</v>
      </c>
      <c r="D30" s="22"/>
      <c r="E30" s="13" t="str">
        <f>IF(E27="","Select the planning region in cell E27",INDEX('B-Contribution Rates'!$B$15:$I$68,MATCH($E$13,'B-Contribution Rates'!$B$15:$B$68,0),MATCH($E$27,'B-Contribution Rates'!$B$15:$I$15,0)))</f>
        <v>Select the planning region in cell E27</v>
      </c>
    </row>
    <row r="31" spans="1:8" s="7" customFormat="1" ht="18" customHeight="1" x14ac:dyDescent="0.35">
      <c r="A31" s="3"/>
      <c r="B31" s="1" t="s">
        <v>32</v>
      </c>
      <c r="C31" s="20" t="s">
        <v>58</v>
      </c>
      <c r="D31" s="22"/>
      <c r="E31" s="38" t="str">
        <f>IF(OR($E$26="",$E$27=""),"Fill in cell E26 &amp; select the planning region in E27",INDEX('B-Contribution Rates'!$B$15:$I$68,MATCH($E$13,'B-Contribution Rates'!$B$15:$B$68,0),MATCH($E$27,'B-Contribution Rates'!$B$15:$I$15,0))*$E$26-E28)</f>
        <v>Fill in cell E26 &amp; select the planning region in E27</v>
      </c>
      <c r="F31" s="14"/>
      <c r="G31" s="14"/>
      <c r="H31" s="15"/>
    </row>
    <row r="33" spans="2:2" x14ac:dyDescent="0.35">
      <c r="B33" s="42" t="s">
        <v>50</v>
      </c>
    </row>
    <row r="37" spans="2:2" x14ac:dyDescent="0.35">
      <c r="B37" s="41"/>
    </row>
    <row r="49" spans="1:5" x14ac:dyDescent="0.35">
      <c r="E49" s="6"/>
    </row>
    <row r="50" spans="1:5" x14ac:dyDescent="0.35">
      <c r="E50" s="6"/>
    </row>
    <row r="53" spans="1:5" x14ac:dyDescent="0.35">
      <c r="A53" s="25"/>
    </row>
    <row r="54" spans="1:5" s="25" customFormat="1" x14ac:dyDescent="0.35">
      <c r="A54" s="3"/>
      <c r="B54" s="24"/>
      <c r="D54" s="26"/>
      <c r="E54" s="26"/>
    </row>
  </sheetData>
  <mergeCells count="2">
    <mergeCell ref="B10:E10"/>
    <mergeCell ref="C24:E24"/>
  </mergeCells>
  <dataValidations xWindow="796" yWindow="628" count="5">
    <dataValidation type="list" allowBlank="1" showInputMessage="1" showErrorMessage="1" sqref="E27" xr:uid="{00000000-0002-0000-0200-000000000000}">
      <formula1>GUOCRegion</formula1>
    </dataValidation>
    <dataValidation allowBlank="1" showInputMessage="1" showErrorMessage="1" promptTitle="Prevous Contribution" prompt="Enter the net amount of any construction contribution(s) previously paid for this connection project, but only when reconciling to final costs or calculating an adjustment after energization." sqref="E29" xr:uid="{00000000-0002-0000-0200-000002000000}"/>
    <dataValidation allowBlank="1" showInputMessage="1" showErrorMessage="1" promptTitle="Maximum Capability" prompt="For a generating unit or aggregated generating facility, the maximum MW that it is physically capable of providing under optimal operating conditions while complying with all applicable ISO rules and terms and conditions of the ISO tariff." sqref="E26" xr:uid="{00000000-0002-0000-0200-000003000000}"/>
    <dataValidation allowBlank="1" showInputMessage="1" showErrorMessage="1" promptTitle="Prevous Contribution" prompt="Enter the net amount of any construction contribution previously paid for this connection project, but only when reconciling to final costs or calculating an adjustment after energization." sqref="E28" xr:uid="{8A166972-0CFC-452A-8B98-9AC8B8636424}"/>
    <dataValidation allowBlank="1" showInputMessage="1" showErrorMessage="1" promptTitle="Energization date" prompt="Enter the energization date for the generating facility that was specified in the GUOC notice in format &quot;yyyy-mm-dd&quot;. This date will be used for the purposes of calculating the GUOC refund." sqref="E25" xr:uid="{7C875758-0F94-484B-A0BE-2ACCA34D8CDF}"/>
  </dataValidations>
  <pageMargins left="0.23622047244094491" right="0.23622047244094491" top="0.74803149606299213" bottom="0.74803149606299213" header="0.31496062992125984" footer="0.31496062992125984"/>
  <pageSetup scale="99" fitToHeight="0" orientation="portrait" r:id="rId1"/>
  <headerFooter>
    <oddFooter>&amp;L&amp;8&amp;F 
v2026.0&amp;R&amp;8Proprietary When Completed
Page&amp;P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26"/>
  <sheetViews>
    <sheetView showGridLines="0" zoomScaleNormal="100" workbookViewId="0">
      <selection activeCell="N16" sqref="N16"/>
    </sheetView>
  </sheetViews>
  <sheetFormatPr defaultRowHeight="14.25" x14ac:dyDescent="0.45"/>
  <cols>
    <col min="1" max="1" width="4" customWidth="1"/>
    <col min="2" max="2" width="15.86328125" customWidth="1"/>
    <col min="3" max="3" width="10.3984375" bestFit="1" customWidth="1"/>
    <col min="4" max="9" width="12" customWidth="1"/>
    <col min="10" max="10" width="5.3984375" customWidth="1"/>
  </cols>
  <sheetData>
    <row r="1" spans="2:9" x14ac:dyDescent="0.45">
      <c r="B1" s="23"/>
    </row>
    <row r="12" spans="2:9" ht="15.4" x14ac:dyDescent="0.45">
      <c r="B12" s="73" t="s">
        <v>35</v>
      </c>
      <c r="C12" s="73"/>
      <c r="D12" s="73"/>
      <c r="E12" s="73"/>
      <c r="F12" s="73"/>
      <c r="G12" s="73"/>
      <c r="H12" s="73"/>
      <c r="I12" s="73"/>
    </row>
    <row r="13" spans="2:9" ht="23.1" customHeight="1" x14ac:dyDescent="0.45"/>
    <row r="14" spans="2:9" ht="20.65" customHeight="1" x14ac:dyDescent="0.45">
      <c r="B14" s="46" t="s">
        <v>1</v>
      </c>
      <c r="C14" s="74" t="s">
        <v>36</v>
      </c>
      <c r="D14" s="75"/>
      <c r="E14" s="75"/>
      <c r="F14" s="75"/>
      <c r="G14" s="75"/>
      <c r="H14" s="75"/>
      <c r="I14" s="76"/>
    </row>
    <row r="15" spans="2:9" ht="20.65" customHeight="1" x14ac:dyDescent="0.45">
      <c r="B15" s="47" t="s">
        <v>2</v>
      </c>
      <c r="C15" s="48" t="s">
        <v>3</v>
      </c>
      <c r="D15" s="49" t="s">
        <v>4</v>
      </c>
      <c r="E15" s="49" t="s">
        <v>5</v>
      </c>
      <c r="F15" s="49" t="s">
        <v>6</v>
      </c>
      <c r="G15" s="49" t="s">
        <v>7</v>
      </c>
      <c r="H15" s="49" t="s">
        <v>8</v>
      </c>
      <c r="I15" s="50" t="s">
        <v>9</v>
      </c>
    </row>
    <row r="16" spans="2:9" ht="16.350000000000001" customHeight="1" x14ac:dyDescent="0.45">
      <c r="B16" s="51" t="s">
        <v>10</v>
      </c>
      <c r="C16" s="52">
        <v>0</v>
      </c>
      <c r="D16" s="53">
        <v>0</v>
      </c>
      <c r="E16" s="53">
        <v>0</v>
      </c>
      <c r="F16" s="53">
        <v>0</v>
      </c>
      <c r="G16" s="53">
        <v>0</v>
      </c>
      <c r="H16" s="53">
        <v>0</v>
      </c>
      <c r="I16" s="54">
        <v>0</v>
      </c>
    </row>
    <row r="17" spans="2:9" ht="16.350000000000001" customHeight="1" x14ac:dyDescent="0.45">
      <c r="B17" s="55" t="s">
        <v>11</v>
      </c>
      <c r="C17" s="56">
        <v>10000</v>
      </c>
      <c r="D17" s="57">
        <v>50000</v>
      </c>
      <c r="E17" s="57">
        <v>31300</v>
      </c>
      <c r="F17" s="57">
        <v>10000</v>
      </c>
      <c r="G17" s="57">
        <v>20200</v>
      </c>
      <c r="H17" s="57">
        <v>10000</v>
      </c>
      <c r="I17" s="58">
        <v>20100</v>
      </c>
    </row>
    <row r="18" spans="2:9" ht="16.350000000000001" customHeight="1" x14ac:dyDescent="0.45">
      <c r="B18" s="59" t="s">
        <v>12</v>
      </c>
      <c r="C18" s="60">
        <v>10000</v>
      </c>
      <c r="D18" s="61">
        <v>50000</v>
      </c>
      <c r="E18" s="61">
        <v>32500</v>
      </c>
      <c r="F18" s="61" t="s">
        <v>13</v>
      </c>
      <c r="G18" s="61" t="s">
        <v>13</v>
      </c>
      <c r="H18" s="61">
        <v>10000</v>
      </c>
      <c r="I18" s="62">
        <v>28100</v>
      </c>
    </row>
    <row r="19" spans="2:9" ht="16.350000000000001" customHeight="1" x14ac:dyDescent="0.45">
      <c r="B19" s="55" t="s">
        <v>14</v>
      </c>
      <c r="C19" s="56">
        <v>10000</v>
      </c>
      <c r="D19" s="57">
        <v>50000</v>
      </c>
      <c r="E19" s="57">
        <v>32500</v>
      </c>
      <c r="F19" s="57">
        <v>22400</v>
      </c>
      <c r="G19" s="57" t="s">
        <v>13</v>
      </c>
      <c r="H19" s="57">
        <v>10000</v>
      </c>
      <c r="I19" s="58">
        <v>25000</v>
      </c>
    </row>
    <row r="20" spans="2:9" ht="16.350000000000001" customHeight="1" x14ac:dyDescent="0.45">
      <c r="B20" s="59" t="s">
        <v>15</v>
      </c>
      <c r="C20" s="60">
        <v>10000</v>
      </c>
      <c r="D20" s="61">
        <v>50000</v>
      </c>
      <c r="E20" s="61">
        <v>32500</v>
      </c>
      <c r="F20" s="61">
        <v>22400</v>
      </c>
      <c r="G20" s="61" t="s">
        <v>13</v>
      </c>
      <c r="H20" s="61">
        <v>10000</v>
      </c>
      <c r="I20" s="62">
        <v>25000</v>
      </c>
    </row>
    <row r="21" spans="2:9" ht="16.350000000000001" customHeight="1" x14ac:dyDescent="0.45">
      <c r="B21" s="55" t="s">
        <v>46</v>
      </c>
      <c r="C21" s="56">
        <v>10000</v>
      </c>
      <c r="D21" s="57">
        <v>50000</v>
      </c>
      <c r="E21" s="57">
        <v>32500</v>
      </c>
      <c r="F21" s="57">
        <v>22400</v>
      </c>
      <c r="G21" s="57" t="s">
        <v>13</v>
      </c>
      <c r="H21" s="57">
        <v>10000</v>
      </c>
      <c r="I21" s="58">
        <v>25000</v>
      </c>
    </row>
    <row r="22" spans="2:9" ht="16.350000000000001" customHeight="1" x14ac:dyDescent="0.45">
      <c r="B22" s="59" t="s">
        <v>51</v>
      </c>
      <c r="C22" s="60">
        <v>10000</v>
      </c>
      <c r="D22" s="61">
        <v>20000</v>
      </c>
      <c r="E22" s="61">
        <v>30000</v>
      </c>
      <c r="F22" s="61">
        <v>50000</v>
      </c>
      <c r="G22" s="61" t="s">
        <v>13</v>
      </c>
      <c r="H22" s="61">
        <v>40000</v>
      </c>
      <c r="I22" s="62">
        <v>20000</v>
      </c>
    </row>
    <row r="23" spans="2:9" ht="16.350000000000001" customHeight="1" x14ac:dyDescent="0.45">
      <c r="B23" s="63">
        <v>2023</v>
      </c>
      <c r="C23" s="56">
        <v>10000</v>
      </c>
      <c r="D23" s="57">
        <v>30000</v>
      </c>
      <c r="E23" s="57">
        <v>20000</v>
      </c>
      <c r="F23" s="57">
        <v>20000</v>
      </c>
      <c r="G23" s="57" t="s">
        <v>13</v>
      </c>
      <c r="H23" s="57">
        <v>30000</v>
      </c>
      <c r="I23" s="58">
        <v>50000</v>
      </c>
    </row>
    <row r="24" spans="2:9" ht="16.350000000000001" customHeight="1" x14ac:dyDescent="0.45">
      <c r="B24" s="64">
        <v>2024</v>
      </c>
      <c r="C24" s="60">
        <v>10000</v>
      </c>
      <c r="D24" s="61">
        <v>30000</v>
      </c>
      <c r="E24" s="61">
        <v>20000</v>
      </c>
      <c r="F24" s="61">
        <v>20000</v>
      </c>
      <c r="G24" s="61" t="s">
        <v>13</v>
      </c>
      <c r="H24" s="61">
        <v>30000</v>
      </c>
      <c r="I24" s="62">
        <v>50000</v>
      </c>
    </row>
    <row r="25" spans="2:9" ht="16.350000000000001" customHeight="1" x14ac:dyDescent="0.45">
      <c r="B25" s="63">
        <v>2025</v>
      </c>
      <c r="C25" s="56">
        <v>10000</v>
      </c>
      <c r="D25" s="57">
        <v>30000</v>
      </c>
      <c r="E25" s="57">
        <v>20000</v>
      </c>
      <c r="F25" s="57">
        <v>40000</v>
      </c>
      <c r="G25" s="57" t="s">
        <v>13</v>
      </c>
      <c r="H25" s="57">
        <v>30000</v>
      </c>
      <c r="I25" s="58">
        <v>50000</v>
      </c>
    </row>
    <row r="26" spans="2:9" ht="16.350000000000001" customHeight="1" x14ac:dyDescent="0.45">
      <c r="B26" s="65">
        <v>2026</v>
      </c>
      <c r="C26" s="66">
        <v>10000</v>
      </c>
      <c r="D26" s="67">
        <v>30000</v>
      </c>
      <c r="E26" s="67">
        <v>20000</v>
      </c>
      <c r="F26" s="67">
        <v>50000</v>
      </c>
      <c r="G26" s="67" t="s">
        <v>13</v>
      </c>
      <c r="H26" s="67">
        <v>30000</v>
      </c>
      <c r="I26" s="68">
        <v>50000</v>
      </c>
    </row>
  </sheetData>
  <mergeCells count="2">
    <mergeCell ref="B12:I12"/>
    <mergeCell ref="C14:I14"/>
  </mergeCells>
  <pageMargins left="0.23622047244094491" right="0.23622047244094491" top="0.74803149606299213" bottom="0.74803149606299213" header="0.31496062992125984" footer="0.31496062992125984"/>
  <pageSetup scale="94" fitToHeight="0" orientation="portrait" r:id="rId1"/>
  <headerFooter>
    <oddFooter>&amp;L&amp;8&amp;F 
v2026.0&amp;R&amp;8Proprietary When Completed
Page&amp;P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99399-8DC3-4AB2-A31B-5AC7075CDFDA}">
  <sheetPr>
    <pageSetUpPr fitToPage="1"/>
  </sheetPr>
  <dimension ref="B10:K56"/>
  <sheetViews>
    <sheetView showGridLines="0" zoomScaleNormal="100" workbookViewId="0">
      <selection activeCell="B10" sqref="B10:E10"/>
    </sheetView>
  </sheetViews>
  <sheetFormatPr defaultColWidth="8.86328125" defaultRowHeight="13.5" x14ac:dyDescent="0.35"/>
  <cols>
    <col min="1" max="1" width="1.3984375" style="3" customWidth="1"/>
    <col min="2" max="2" width="5.86328125" style="3" customWidth="1"/>
    <col min="3" max="3" width="40.86328125" style="3" customWidth="1"/>
    <col min="4" max="4" width="9.1328125" style="3" customWidth="1"/>
    <col min="5" max="5" width="43.86328125" style="3" customWidth="1"/>
    <col min="6" max="6" width="1.73046875" style="3" customWidth="1"/>
    <col min="7" max="16384" width="8.86328125" style="3"/>
  </cols>
  <sheetData>
    <row r="10" spans="2:5" ht="15" x14ac:dyDescent="0.4">
      <c r="B10" s="70" t="s">
        <v>45</v>
      </c>
      <c r="C10" s="70"/>
      <c r="D10" s="70"/>
      <c r="E10" s="70"/>
    </row>
    <row r="11" spans="2:5" ht="15" x14ac:dyDescent="0.4">
      <c r="B11" s="18"/>
      <c r="C11" s="18"/>
      <c r="D11" s="18"/>
      <c r="E11" s="18"/>
    </row>
    <row r="12" spans="2:5" ht="13.9" x14ac:dyDescent="0.4">
      <c r="B12" s="4"/>
      <c r="C12" s="4"/>
      <c r="D12" s="4"/>
      <c r="E12" s="4"/>
    </row>
    <row r="13" spans="2:5" s="7" customFormat="1" ht="12.75" x14ac:dyDescent="0.35">
      <c r="C13" s="8" t="s">
        <v>33</v>
      </c>
      <c r="D13" s="8"/>
      <c r="E13" s="30" t="s">
        <v>55</v>
      </c>
    </row>
    <row r="14" spans="2:5" s="7" customFormat="1" ht="12.75" x14ac:dyDescent="0.35">
      <c r="C14" s="8" t="s">
        <v>29</v>
      </c>
      <c r="D14" s="8"/>
      <c r="E14" s="31">
        <v>46023</v>
      </c>
    </row>
    <row r="15" spans="2:5" s="7" customFormat="1" ht="12.75" x14ac:dyDescent="0.35">
      <c r="C15" s="8" t="s">
        <v>30</v>
      </c>
      <c r="D15" s="8"/>
      <c r="E15" s="30" t="s">
        <v>44</v>
      </c>
    </row>
    <row r="16" spans="2:5" s="7" customFormat="1" ht="13.15" x14ac:dyDescent="0.4">
      <c r="B16" s="9"/>
      <c r="C16" s="9"/>
      <c r="D16" s="9"/>
      <c r="E16" s="9"/>
    </row>
    <row r="17" spans="2:11" s="7" customFormat="1" ht="12.75" x14ac:dyDescent="0.35">
      <c r="C17" s="27" t="s">
        <v>39</v>
      </c>
      <c r="E17" s="17" t="s">
        <v>37</v>
      </c>
    </row>
    <row r="18" spans="2:11" s="7" customFormat="1" ht="12.75" x14ac:dyDescent="0.35">
      <c r="C18" s="7" t="s">
        <v>38</v>
      </c>
      <c r="E18" s="17" t="s">
        <v>19</v>
      </c>
    </row>
    <row r="19" spans="2:11" s="7" customFormat="1" ht="12.75" x14ac:dyDescent="0.35">
      <c r="C19" s="7" t="s">
        <v>34</v>
      </c>
      <c r="E19" s="17" t="s">
        <v>20</v>
      </c>
    </row>
    <row r="20" spans="2:11" s="7" customFormat="1" ht="12.75" x14ac:dyDescent="0.35">
      <c r="C20" s="7" t="s">
        <v>18</v>
      </c>
      <c r="E20" s="17" t="s">
        <v>21</v>
      </c>
      <c r="G20" s="43"/>
      <c r="H20" s="43"/>
      <c r="I20" s="43"/>
      <c r="J20" s="43"/>
      <c r="K20" s="43"/>
    </row>
    <row r="21" spans="2:11" s="7" customFormat="1" ht="12.75" x14ac:dyDescent="0.35">
      <c r="C21" s="7" t="s">
        <v>48</v>
      </c>
      <c r="E21" s="17" t="s">
        <v>22</v>
      </c>
      <c r="G21" s="43"/>
      <c r="H21" s="43"/>
      <c r="I21" s="43"/>
      <c r="J21" s="43"/>
      <c r="K21" s="43"/>
    </row>
    <row r="22" spans="2:11" s="7" customFormat="1" ht="12.75" x14ac:dyDescent="0.35">
      <c r="C22" s="7" t="s">
        <v>23</v>
      </c>
      <c r="E22" s="39" t="s">
        <v>0</v>
      </c>
      <c r="G22" s="43"/>
      <c r="H22" s="43"/>
      <c r="I22" s="43"/>
      <c r="J22" s="43"/>
      <c r="K22" s="43"/>
    </row>
    <row r="23" spans="2:11" s="7" customFormat="1" ht="12.75" x14ac:dyDescent="0.35">
      <c r="G23" s="43"/>
      <c r="H23" s="43"/>
      <c r="I23" s="43"/>
      <c r="J23" s="43"/>
      <c r="K23" s="43"/>
    </row>
    <row r="24" spans="2:11" s="7" customFormat="1" ht="18" customHeight="1" x14ac:dyDescent="0.4">
      <c r="B24" s="16" t="s">
        <v>17</v>
      </c>
      <c r="C24" s="77" t="s">
        <v>16</v>
      </c>
      <c r="D24" s="78"/>
      <c r="E24" s="78"/>
      <c r="G24" s="43"/>
      <c r="H24" s="43"/>
      <c r="I24" s="43"/>
      <c r="J24" s="43"/>
      <c r="K24" s="43"/>
    </row>
    <row r="25" spans="2:11" s="7" customFormat="1" ht="18" customHeight="1" x14ac:dyDescent="0.35">
      <c r="B25" s="1" t="s">
        <v>24</v>
      </c>
      <c r="C25" s="19" t="s">
        <v>53</v>
      </c>
      <c r="D25" s="21"/>
      <c r="E25" s="10"/>
      <c r="G25" s="43"/>
      <c r="H25" s="44"/>
      <c r="I25" s="43"/>
      <c r="J25" s="43"/>
      <c r="K25" s="45"/>
    </row>
    <row r="26" spans="2:11" s="7" customFormat="1" ht="18" customHeight="1" x14ac:dyDescent="0.35">
      <c r="B26" s="32" t="s">
        <v>25</v>
      </c>
      <c r="C26" s="33" t="s">
        <v>54</v>
      </c>
      <c r="D26" s="34"/>
      <c r="E26" s="11">
        <v>2025</v>
      </c>
      <c r="G26" s="43"/>
      <c r="H26" s="43"/>
      <c r="I26" s="43"/>
      <c r="J26" s="43"/>
      <c r="K26" s="43"/>
    </row>
    <row r="27" spans="2:11" s="7" customFormat="1" ht="18" customHeight="1" x14ac:dyDescent="0.35">
      <c r="B27" s="32" t="s">
        <v>26</v>
      </c>
      <c r="C27" s="33" t="s">
        <v>56</v>
      </c>
      <c r="D27" s="34"/>
      <c r="E27" s="11"/>
      <c r="G27" s="43"/>
      <c r="H27" s="43"/>
      <c r="I27" s="43"/>
      <c r="J27" s="43"/>
      <c r="K27" s="43"/>
    </row>
    <row r="28" spans="2:11" s="7" customFormat="1" ht="18" customHeight="1" x14ac:dyDescent="0.35">
      <c r="B28" s="32" t="s">
        <v>27</v>
      </c>
      <c r="C28" s="35" t="s">
        <v>40</v>
      </c>
      <c r="D28" s="34"/>
      <c r="E28" s="11"/>
      <c r="G28" s="43"/>
      <c r="H28" s="43"/>
      <c r="I28" s="43"/>
      <c r="J28" s="43"/>
      <c r="K28" s="43"/>
    </row>
    <row r="29" spans="2:11" s="7" customFormat="1" ht="18" customHeight="1" x14ac:dyDescent="0.35">
      <c r="B29" s="32" t="s">
        <v>28</v>
      </c>
      <c r="C29" s="33" t="s">
        <v>41</v>
      </c>
      <c r="D29" s="34"/>
      <c r="E29" s="11"/>
      <c r="G29" s="2"/>
    </row>
    <row r="30" spans="2:11" s="7" customFormat="1" ht="18" customHeight="1" x14ac:dyDescent="0.35">
      <c r="B30" s="5"/>
      <c r="E30" s="12"/>
      <c r="G30" s="2"/>
    </row>
    <row r="31" spans="2:11" s="7" customFormat="1" ht="18" customHeight="1" x14ac:dyDescent="0.35">
      <c r="B31" s="32" t="s">
        <v>32</v>
      </c>
      <c r="C31" s="20" t="s">
        <v>43</v>
      </c>
      <c r="D31" s="22"/>
      <c r="E31" s="36" t="str">
        <f>IF(OR(E28="",E26=""),"Select cells E26 and E28",INDEX('B-Contribution Rates'!$B$15:$I$68,MATCH($E$26,'B-Contribution Rates'!$B$15:$B$68,0),MATCH($E$28,'B-Contribution Rates'!$B$15:$I$15,0)))</f>
        <v>Select cells E26 and E28</v>
      </c>
    </row>
    <row r="32" spans="2:11" s="7" customFormat="1" ht="18" customHeight="1" x14ac:dyDescent="0.35">
      <c r="B32" s="32" t="s">
        <v>42</v>
      </c>
      <c r="C32" s="20" t="s">
        <v>49</v>
      </c>
      <c r="D32" s="22"/>
      <c r="E32" s="37" t="str">
        <f>IF(OR($E$26="",$E$27="",$E$28=""),"Fill in cell E27, and select cells E26 and E28",$E$31*$E$27-E29)</f>
        <v>Fill in cell E27, and select cells E26 and E28</v>
      </c>
      <c r="F32" s="14"/>
      <c r="G32" s="14"/>
      <c r="H32" s="15"/>
      <c r="I32" s="15"/>
      <c r="J32" s="15"/>
    </row>
    <row r="34" spans="2:2" x14ac:dyDescent="0.35">
      <c r="B34" s="42" t="s">
        <v>50</v>
      </c>
    </row>
    <row r="35" spans="2:2" x14ac:dyDescent="0.35">
      <c r="B35" s="42"/>
    </row>
    <row r="38" spans="2:2" x14ac:dyDescent="0.35">
      <c r="B38" s="40"/>
    </row>
    <row r="51" spans="2:5" x14ac:dyDescent="0.35">
      <c r="E51" s="6"/>
    </row>
    <row r="52" spans="2:5" x14ac:dyDescent="0.35">
      <c r="E52" s="6"/>
    </row>
    <row r="56" spans="2:5" s="25" customFormat="1" ht="12.75" x14ac:dyDescent="0.35">
      <c r="B56" s="24"/>
      <c r="D56" s="26"/>
      <c r="E56" s="26"/>
    </row>
  </sheetData>
  <mergeCells count="2">
    <mergeCell ref="B10:E10"/>
    <mergeCell ref="C24:E24"/>
  </mergeCells>
  <dataValidations xWindow="759" yWindow="680" count="6">
    <dataValidation allowBlank="1" showInputMessage="1" showErrorMessage="1" promptTitle="Contract effective date" prompt="Enter the expected or actual effective date of the system access service agreement, in format &quot;yyyy-mm-dd&quot;." sqref="E25" xr:uid="{99FEE6E3-12BA-43CA-A5CE-88768D65279F}"/>
    <dataValidation allowBlank="1" showInputMessage="1" showErrorMessage="1" promptTitle="Prevous Contribution" prompt="Enter the net amount of any construction contribution previously paid for this connection project, but only when reconciling to final costs or calculating an adjustment after energization." sqref="E29" xr:uid="{B33E5F7E-EC0B-4E51-892C-06DDF723D0BC}"/>
    <dataValidation allowBlank="1" showInputMessage="1" showErrorMessage="1" promptTitle="Rate STS Contract Capacity" prompt="Enter the incremental amount, in MW, of contract capacity under Rate Supply Transmission Service (STS) that will be contracted for after the connection project is complete. " sqref="E27" xr:uid="{624A7752-F10F-4D45-96CB-2ACD02CEA892}"/>
    <dataValidation allowBlank="1" showInputMessage="1" showErrorMessage="1" promptTitle="Prevous Contribution" prompt="Enter the net amount of any construction contribution(s) previously paid for this connection project, but only when reconciling to final costs or calculating an adjustment after energization." sqref="E30" xr:uid="{C4EEF70D-94A5-4538-8506-CFDA25F27049}"/>
    <dataValidation allowBlank="1" showInputMessage="1" showErrorMessage="1" promptTitle="Date of Commercial Operation" prompt="Enter the expected or actual date of commercial operation of the connection project, in format “yyyy-mm-dd”." sqref="K25" xr:uid="{78793E6D-4D87-4920-A793-E9945FE60383}"/>
    <dataValidation type="list" allowBlank="1" showInputMessage="1" showErrorMessage="1" sqref="E28" xr:uid="{D3C68D68-141B-4067-A924-E646BD7410DE}">
      <formula1>GUOCRegion</formula1>
    </dataValidation>
  </dataValidations>
  <pageMargins left="0.23622047244094491" right="0.23622047244094491" top="0.74803149606299213" bottom="0.74803149606299213" header="0.31496062992125984" footer="0.31496062992125984"/>
  <pageSetup scale="98" fitToHeight="0" orientation="portrait" r:id="rId1"/>
  <headerFooter>
    <oddFooter>&amp;L&amp;8&amp;F 
v2026.0&amp;R&amp;8Proprietary When Completed
Page&amp;P of &amp;N</oddFooter>
  </headerFooter>
  <drawing r:id="rId2"/>
  <extLst>
    <ext xmlns:x14="http://schemas.microsoft.com/office/spreadsheetml/2009/9/main" uri="{CCE6A557-97BC-4b89-ADB6-D9C93CAAB3DF}">
      <x14:dataValidations xmlns:xm="http://schemas.microsoft.com/office/excel/2006/main" xWindow="759" yWindow="680" count="1">
        <x14:dataValidation type="list" allowBlank="1" showInputMessage="1" showErrorMessage="1" promptTitle="Contribution Rates to Apply" prompt="Contribution rates that may be applied to legacy projects in this historical GUOC calculator include the 2025 tariff rates only." xr:uid="{69126A10-AA61-4ECF-AAC4-C488BE5C86DF}">
          <x14:formula1>
            <xm:f>'B-Contribution Rates'!$B$16:$B$25</xm:f>
          </x14:formula1>
          <xm:sqref>E26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n y E 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K f I 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n y E V y i K R 7 g O A A A A E Q A A A B M A H A B G b 3 J t d W x h c y 9 T Z W N 0 a W 9 u M S 5 t I K I Y A C i g F A A A A A A A A A A A A A A A A A A A A A A A A A A A A C t O T S 7 J z M 9 T C I b Q h t Y A U E s B A i 0 A F A A C A A g A C n y E V 5 2 I Z o + j A A A A 9 g A A A B I A A A A A A A A A A A A A A A A A A A A A A E N v b m Z p Z y 9 Q Y W N r Y W d l L n h t b F B L A Q I t A B Q A A g A I A A p 8 h F c P y u m r p A A A A O k A A A A T A A A A A A A A A A A A A A A A A O 8 A A A B b Q 2 9 u d G V u d F 9 U e X B l c 1 0 u e G 1 s U E s B A i 0 A F A A C A A g A C n y E 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u N x i B e P k 9 N u l a 6 q d u 2 h P Y A A A A A A g A A A A A A A 2 Y A A M A A A A A Q A A A A v 9 I g Z d H Y b L d F 7 M o Y P y H R x Q A A A A A E g A A A o A A A A B A A A A C y q 0 / b e j R o P r F o B Z l Q W 3 K 3 U A A A A P N h w 2 8 2 b k 7 9 g t b e 0 4 7 c B i d F I p s L l b 1 d v m 7 M / l 0 A e H M 3 P m z / 3 Z S T 9 6 h s 9 d w E R n U o U t S V O j Z t b 1 0 B o Q 0 E G b m V y I v s 0 a 6 l L M y f 4 e 6 p Q u o K J s f y F A A A A M V 7 b O y x w X d I g 5 b j s w G X L U N C c w 5 2 < / D a t a M a s h u p > 
</file>

<file path=customXml/itemProps1.xml><?xml version="1.0" encoding="utf-8"?>
<ds:datastoreItem xmlns:ds="http://schemas.openxmlformats.org/officeDocument/2006/customXml" ds:itemID="{8CA731F0-3847-418C-9973-AEAFF68646D1}">
  <ds:schemaRefs>
    <ds:schemaRef ds:uri="http://schemas.microsoft.com/DataMashup"/>
  </ds:schemaRefs>
</ds:datastoreItem>
</file>

<file path=docMetadata/LabelInfo.xml><?xml version="1.0" encoding="utf-8"?>
<clbl:labelList xmlns:clbl="http://schemas.microsoft.com/office/2020/mipLabelMetadata">
  <clbl:label id="{51a5a3c7-ba38-4976-a2eb-9e02a5c891be}"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A-GUOC Calculator-Current</vt:lpstr>
      <vt:lpstr>B-Contribution Rates</vt:lpstr>
      <vt:lpstr>C-GUOC Calculator-Historical</vt:lpstr>
      <vt:lpstr>GUOCRegion</vt:lpstr>
      <vt:lpstr>GUOCYears</vt:lpstr>
      <vt:lpstr>'A-GUOC Calculator-Current'!Print_Area</vt:lpstr>
      <vt:lpstr>'B-Contribution Rates'!Print_Area</vt:lpstr>
      <vt:lpstr>'C-GUOC Calculator-Historical'!Print_Area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2026-01-09T23:32:35Z</dcterms:created>
  <dcterms:modified xsi:type="dcterms:W3CDTF">2026-01-09T23:32:51Z</dcterms:modified>
</cp:coreProperties>
</file>