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08" yWindow="72" windowWidth="15600" windowHeight="6432"/>
  </bookViews>
  <sheets>
    <sheet name="2006 - 2037 Summary" sheetId="4" r:id="rId1"/>
  </sheets>
  <definedNames>
    <definedName name="_xlnm._FilterDatabase" localSheetId="0" hidden="1">'2006 - 2037 Summary'!$C$2:$AA$64</definedName>
  </definedNames>
  <calcPr calcId="145621"/>
</workbook>
</file>

<file path=xl/calcChain.xml><?xml version="1.0" encoding="utf-8"?>
<calcChain xmlns="http://schemas.openxmlformats.org/spreadsheetml/2006/main">
  <c r="Z45" i="4" l="1"/>
  <c r="Z21" i="4" l="1"/>
  <c r="Z62" i="4" l="1"/>
  <c r="Z44" i="4"/>
  <c r="Z40" i="4"/>
  <c r="Z41" i="4"/>
  <c r="Z42" i="4"/>
  <c r="Z4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Z4" i="4"/>
  <c r="Z5" i="4"/>
  <c r="Z6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2" i="4"/>
  <c r="Z23" i="4"/>
  <c r="X64" i="4"/>
  <c r="W64" i="4" l="1"/>
  <c r="V64" i="4"/>
  <c r="U64" i="4" l="1"/>
  <c r="Z3" i="4"/>
  <c r="S64" i="4" l="1"/>
  <c r="R64" i="4"/>
  <c r="P64" i="4"/>
  <c r="N64" i="4"/>
  <c r="M64" i="4"/>
  <c r="L64" i="4"/>
  <c r="K64" i="4"/>
  <c r="J64" i="4"/>
  <c r="I64" i="4"/>
  <c r="H64" i="4"/>
  <c r="G64" i="4"/>
  <c r="F64" i="4"/>
  <c r="T64" i="4"/>
  <c r="Q64" i="4" l="1"/>
  <c r="O64" i="4"/>
  <c r="Q2" i="4" l="1"/>
  <c r="R2" i="4" s="1"/>
  <c r="S2" i="4" s="1"/>
  <c r="T2" i="4" s="1"/>
  <c r="Y64" i="4" l="1"/>
  <c r="Z64" i="4" s="1"/>
</calcChain>
</file>

<file path=xl/sharedStrings.xml><?xml version="1.0" encoding="utf-8"?>
<sst xmlns="http://schemas.openxmlformats.org/spreadsheetml/2006/main" count="206" uniqueCount="90">
  <si>
    <t>Total</t>
  </si>
  <si>
    <t>Central East</t>
  </si>
  <si>
    <t>Hanna</t>
  </si>
  <si>
    <t>Red Deer</t>
  </si>
  <si>
    <t>Christina Lake</t>
  </si>
  <si>
    <t xml:space="preserve"> </t>
  </si>
  <si>
    <t>Project Description</t>
  </si>
  <si>
    <t>1381 - Rebuild 138 kV line between Beamer and Shell substations. (807L Capacity Increase)</t>
  </si>
  <si>
    <t>1343 - Fidler (2nd Transformer) 80% of 1st Tx Capacity Milestone - Approx Mid Term $10M</t>
  </si>
  <si>
    <t>Sunnybrook and Livock Interconnection w/FMM</t>
  </si>
  <si>
    <t>Thickwood</t>
  </si>
  <si>
    <t>FATD - Third Circuit</t>
  </si>
  <si>
    <t>Fidler</t>
  </si>
  <si>
    <t>S &amp; W Edmonton</t>
  </si>
  <si>
    <t>Edmonton Region 240kV Line Upgrades</t>
  </si>
  <si>
    <t>Calgary Downtown Transmission Reinforcement</t>
  </si>
  <si>
    <t>FATD-East</t>
  </si>
  <si>
    <t>ECTP (for Shepard)</t>
  </si>
  <si>
    <t>North Central Region Transmission Development</t>
  </si>
  <si>
    <t>ENMAX South 69kV Conversion</t>
  </si>
  <si>
    <t>AESO BUCC/SDC Fortis Airdrie Telecom</t>
  </si>
  <si>
    <t>Livock 240/144kV Reinforcement Project</t>
  </si>
  <si>
    <t>North Ft McMurray Transmission Development</t>
  </si>
  <si>
    <t>North West Transmission Development</t>
  </si>
  <si>
    <t>NE Voltage Support</t>
  </si>
  <si>
    <t>Athabasca Area Telecommunication Upgrade</t>
  </si>
  <si>
    <t xml:space="preserve">Salt Creek </t>
  </si>
  <si>
    <t>Yellowhead</t>
  </si>
  <si>
    <t>South East Transmission Reinforcement</t>
  </si>
  <si>
    <t>9L66 240 kV Line Relocation</t>
  </si>
  <si>
    <t>Calgary Business District</t>
  </si>
  <si>
    <t>Southwest</t>
  </si>
  <si>
    <t>Fortis Alberta Hardisty Area System Upgrade</t>
  </si>
  <si>
    <t>Cranberry Lake 827S install 30 MVAR SVC</t>
  </si>
  <si>
    <t>500 KV KEG Conversion</t>
  </si>
  <si>
    <t>Downtown Edmonton - 249 KV Supply</t>
  </si>
  <si>
    <t>Michichi Creek - Three Hills</t>
  </si>
  <si>
    <t>Fortis Christina Lake</t>
  </si>
  <si>
    <t>Cordel-Metiskow / Hansman Lake</t>
  </si>
  <si>
    <t>North West Fort MacMurray</t>
  </si>
  <si>
    <t>New Yasa to E.Edm 138 kV</t>
  </si>
  <si>
    <t>E. Edmonton Transformer Upgrade</t>
  </si>
  <si>
    <t>New Acheson to North St. Albert 138 kV</t>
  </si>
  <si>
    <t>Rebuild North Calder to Viscount 138 kV</t>
  </si>
  <si>
    <t>Rebuild Viscount to Cardiff 138 kV</t>
  </si>
  <si>
    <t>Totals</t>
  </si>
  <si>
    <t xml:space="preserve"> Little Smoky Transformer Replacement</t>
  </si>
  <si>
    <t xml:space="preserve">1785 - Add new 144 kV line from Clairmont Lake to Poplar Hill substation northwest of Grande Prairie. (GP Loop)
</t>
  </si>
  <si>
    <t>Rebuild Chappice Lake-Cypress 138 kV (658L Rebuild)</t>
  </si>
  <si>
    <t xml:space="preserve">Janet to Chestermiere new 138 kV </t>
  </si>
  <si>
    <t>Driver</t>
  </si>
  <si>
    <t>Load</t>
  </si>
  <si>
    <t>Generation</t>
  </si>
  <si>
    <t>Load / Generation</t>
  </si>
  <si>
    <t>Load / Transfer in issue</t>
  </si>
  <si>
    <t>Intertie Restoration (1201L BC Hydro Scope)
Based on high level assessment of the cost</t>
  </si>
  <si>
    <t>New Tinchebray Gaetz 240 kV (CETO P1)</t>
  </si>
  <si>
    <t>Transmission Projects Costs 2006 - 2037</t>
  </si>
  <si>
    <r>
      <t xml:space="preserve">Heartland </t>
    </r>
    <r>
      <rPr>
        <b/>
        <sz val="11"/>
        <color rgb="FF000000"/>
        <rFont val="Calibri"/>
        <family val="2"/>
        <scheme val="minor"/>
      </rPr>
      <t>(CTI)</t>
    </r>
  </si>
  <si>
    <r>
      <t xml:space="preserve">WATL &amp; EATL </t>
    </r>
    <r>
      <rPr>
        <b/>
        <sz val="11"/>
        <color rgb="FF000000"/>
        <rFont val="Calibri"/>
        <family val="2"/>
        <scheme val="minor"/>
      </rPr>
      <t>(CTI)</t>
    </r>
  </si>
  <si>
    <r>
      <t xml:space="preserve">ENMAX No. 65 Substation </t>
    </r>
    <r>
      <rPr>
        <b/>
        <sz val="11"/>
        <color rgb="FF000000"/>
        <rFont val="Calibri"/>
        <family val="2"/>
        <scheme val="minor"/>
      </rPr>
      <t>(CTI)</t>
    </r>
  </si>
  <si>
    <r>
      <t xml:space="preserve">West FtMc 500KV </t>
    </r>
    <r>
      <rPr>
        <b/>
        <sz val="11"/>
        <color rgb="FF000000"/>
        <rFont val="Calibri"/>
        <family val="2"/>
        <scheme val="minor"/>
      </rPr>
      <t>(CTI)</t>
    </r>
  </si>
  <si>
    <t>City of Edmonton 72 kV Upgrades</t>
  </si>
  <si>
    <t>Fox Creek Reinforcement (Little Smokey / Bickerdike 240 kV)</t>
  </si>
  <si>
    <t>Grande Prairie Supply (New 240/144 kV sub and 144 kV to Rycroft)</t>
  </si>
  <si>
    <t xml:space="preserve">1781 - Provost to Edgerton and Nilrem to Vermilon  (PENV) </t>
  </si>
  <si>
    <t>Other</t>
  </si>
  <si>
    <t xml:space="preserve">Load / Generation </t>
  </si>
  <si>
    <t>1784 - Add voltage support in Rycroft area.</t>
  </si>
  <si>
    <t>CTI</t>
  </si>
  <si>
    <t>7064 - Chapel Rock 491S (500kV), Pincher Creek Area to Chapel Rock 240 kV Lines</t>
  </si>
  <si>
    <t>2nd Tinchbray-Gaetz 240kV circuit (CETO P2)</t>
  </si>
  <si>
    <t xml:space="preserve">Generation </t>
  </si>
  <si>
    <t xml:space="preserve">SATR - P886 Cassill – Bowmanton </t>
  </si>
  <si>
    <t>SATR - All Other</t>
  </si>
  <si>
    <t>Generation / Other</t>
  </si>
  <si>
    <t xml:space="preserve">Operation / Reliability </t>
  </si>
  <si>
    <t>Notes:</t>
  </si>
  <si>
    <t>1. Costs for projects in the 5/10/20 year timeframes have been grouped for the appropriate time frames.</t>
  </si>
  <si>
    <t>2. For the project drivers, if the project has both load and generation drivers  then the project was classified as 'Load / Generation'.</t>
  </si>
  <si>
    <t>3. Actual Cost Data is the latest available reported by TFO's to the AESO as required under ISO Rule 9.1.3.</t>
  </si>
  <si>
    <t>4. The cost estimate totals for 2021, 2023 and 2028 in rows 41, 44-62 have cost sources from various resources, e.g. OOM level, NID level or PPS estimate.</t>
  </si>
  <si>
    <t>5.  Cost data reported by TFOs to the AUC as part of DACDA proceedings are not tracked in the AESO system.</t>
  </si>
  <si>
    <t>AESO Project ID</t>
  </si>
  <si>
    <t>AUC Proceeding No.</t>
  </si>
  <si>
    <t>AESO Website</t>
  </si>
  <si>
    <t>not yet filed</t>
  </si>
  <si>
    <t>1884 &amp;1045</t>
  </si>
  <si>
    <t>Stakeholder Engagement</t>
  </si>
  <si>
    <t>not on website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</si>
</sst>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30" applyNumberFormat="0" applyFill="0" applyAlignment="0" applyProtection="0"/>
    <xf numFmtId="0" fontId="11" fillId="0" borderId="31" applyNumberFormat="0" applyFill="0" applyAlignment="0" applyProtection="0"/>
    <xf numFmtId="0" fontId="12" fillId="0" borderId="32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33" applyNumberFormat="0" applyAlignment="0" applyProtection="0"/>
    <xf numFmtId="0" fontId="17" fillId="7" borderId="34" applyNumberFormat="0" applyAlignment="0" applyProtection="0"/>
    <xf numFmtId="0" fontId="18" fillId="7" borderId="33" applyNumberFormat="0" applyAlignment="0" applyProtection="0"/>
    <xf numFmtId="0" fontId="19" fillId="0" borderId="35" applyNumberFormat="0" applyFill="0" applyAlignment="0" applyProtection="0"/>
    <xf numFmtId="0" fontId="20" fillId="8" borderId="36" applyNumberFormat="0" applyAlignment="0" applyProtection="0"/>
    <xf numFmtId="0" fontId="21" fillId="0" borderId="0" applyNumberFormat="0" applyFill="0" applyBorder="0" applyAlignment="0" applyProtection="0"/>
    <xf numFmtId="0" fontId="1" fillId="9" borderId="37" applyNumberFormat="0" applyFont="0" applyAlignment="0" applyProtection="0"/>
    <xf numFmtId="0" fontId="22" fillId="0" borderId="0" applyNumberFormat="0" applyFill="0" applyBorder="0" applyAlignment="0" applyProtection="0"/>
    <xf numFmtId="0" fontId="2" fillId="0" borderId="38" applyNumberFormat="0" applyFill="0" applyAlignment="0" applyProtection="0"/>
    <xf numFmtId="0" fontId="23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3" fillId="33" borderId="0" applyNumberFormat="0" applyBorder="0" applyAlignment="0" applyProtection="0"/>
  </cellStyleXfs>
  <cellXfs count="118">
    <xf numFmtId="0" fontId="0" fillId="0" borderId="0" xfId="0"/>
    <xf numFmtId="0" fontId="0" fillId="0" borderId="0" xfId="0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0" xfId="0" applyAlignment="1">
      <alignment vertical="top"/>
    </xf>
    <xf numFmtId="0" fontId="2" fillId="0" borderId="3" xfId="0" applyFont="1" applyBorder="1" applyAlignment="1">
      <alignment vertical="top"/>
    </xf>
    <xf numFmtId="0" fontId="2" fillId="0" borderId="3" xfId="0" applyFont="1" applyBorder="1" applyAlignment="1">
      <alignment horizontal="center" vertical="top"/>
    </xf>
    <xf numFmtId="0" fontId="2" fillId="0" borderId="3" xfId="12" applyNumberFormat="1" applyFont="1" applyBorder="1" applyAlignment="1">
      <alignment horizontal="center" vertical="top"/>
    </xf>
    <xf numFmtId="164" fontId="0" fillId="2" borderId="3" xfId="1" applyNumberFormat="1" applyFont="1" applyFill="1" applyBorder="1" applyAlignment="1">
      <alignment vertical="top"/>
    </xf>
    <xf numFmtId="164" fontId="0" fillId="0" borderId="3" xfId="0" applyNumberFormat="1" applyBorder="1" applyAlignment="1">
      <alignment vertical="top"/>
    </xf>
    <xf numFmtId="164" fontId="0" fillId="0" borderId="3" xfId="1" applyNumberFormat="1" applyFont="1" applyBorder="1" applyAlignment="1">
      <alignment vertical="top"/>
    </xf>
    <xf numFmtId="0" fontId="0" fillId="2" borderId="0" xfId="0" applyFill="1" applyAlignment="1">
      <alignment vertical="top"/>
    </xf>
    <xf numFmtId="164" fontId="0" fillId="0" borderId="10" xfId="1" applyNumberFormat="1" applyFont="1" applyBorder="1" applyAlignment="1">
      <alignment vertical="top"/>
    </xf>
    <xf numFmtId="0" fontId="0" fillId="2" borderId="18" xfId="0" applyFill="1" applyBorder="1" applyAlignment="1">
      <alignment vertical="top"/>
    </xf>
    <xf numFmtId="0" fontId="0" fillId="2" borderId="3" xfId="0" applyFill="1" applyBorder="1" applyAlignment="1">
      <alignment vertical="top"/>
    </xf>
    <xf numFmtId="164" fontId="0" fillId="0" borderId="0" xfId="0" applyNumberFormat="1" applyAlignment="1">
      <alignment vertical="top"/>
    </xf>
    <xf numFmtId="0" fontId="0" fillId="0" borderId="21" xfId="0" applyBorder="1" applyAlignment="1">
      <alignment vertical="top" wrapText="1"/>
    </xf>
    <xf numFmtId="0" fontId="0" fillId="2" borderId="3" xfId="0" applyFill="1" applyBorder="1" applyAlignment="1">
      <alignment horizontal="center" vertical="top"/>
    </xf>
    <xf numFmtId="164" fontId="6" fillId="2" borderId="3" xfId="1" applyNumberFormat="1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164" fontId="6" fillId="2" borderId="3" xfId="1" applyNumberFormat="1" applyFont="1" applyFill="1" applyBorder="1" applyAlignment="1">
      <alignment horizontal="right" vertical="top" wrapText="1"/>
    </xf>
    <xf numFmtId="165" fontId="0" fillId="0" borderId="3" xfId="0" applyNumberFormat="1" applyBorder="1" applyAlignment="1">
      <alignment vertical="top"/>
    </xf>
    <xf numFmtId="165" fontId="0" fillId="2" borderId="3" xfId="0" applyNumberFormat="1" applyFill="1" applyBorder="1" applyAlignment="1">
      <alignment vertical="top"/>
    </xf>
    <xf numFmtId="0" fontId="6" fillId="2" borderId="10" xfId="0" applyFont="1" applyFill="1" applyBorder="1" applyAlignment="1">
      <alignment horizontal="center" vertical="top" wrapText="1"/>
    </xf>
    <xf numFmtId="0" fontId="6" fillId="2" borderId="10" xfId="0" applyFont="1" applyFill="1" applyBorder="1" applyAlignment="1">
      <alignment horizontal="left" vertical="top" wrapText="1"/>
    </xf>
    <xf numFmtId="164" fontId="6" fillId="2" borderId="10" xfId="1" applyNumberFormat="1" applyFont="1" applyFill="1" applyBorder="1" applyAlignment="1">
      <alignment horizontal="left" vertical="top" wrapText="1"/>
    </xf>
    <xf numFmtId="165" fontId="0" fillId="0" borderId="10" xfId="0" applyNumberFormat="1" applyBorder="1" applyAlignment="1">
      <alignment vertical="top"/>
    </xf>
    <xf numFmtId="0" fontId="6" fillId="2" borderId="2" xfId="0" applyFont="1" applyFill="1" applyBorder="1" applyAlignment="1">
      <alignment horizontal="center" vertical="top" wrapText="1"/>
    </xf>
    <xf numFmtId="164" fontId="0" fillId="0" borderId="18" xfId="1" applyNumberFormat="1" applyFont="1" applyBorder="1" applyAlignment="1">
      <alignment vertical="top"/>
    </xf>
    <xf numFmtId="165" fontId="0" fillId="0" borderId="18" xfId="0" applyNumberFormat="1" applyBorder="1" applyAlignment="1">
      <alignment vertical="top"/>
    </xf>
    <xf numFmtId="0" fontId="0" fillId="0" borderId="18" xfId="0" applyBorder="1" applyAlignment="1">
      <alignment vertical="top" wrapText="1"/>
    </xf>
    <xf numFmtId="0" fontId="0" fillId="2" borderId="22" xfId="0" applyFill="1" applyBorder="1" applyAlignment="1">
      <alignment vertical="top"/>
    </xf>
    <xf numFmtId="164" fontId="6" fillId="2" borderId="18" xfId="1" applyNumberFormat="1" applyFont="1" applyFill="1" applyBorder="1" applyAlignment="1">
      <alignment horizontal="left" vertical="top" wrapText="1"/>
    </xf>
    <xf numFmtId="0" fontId="0" fillId="2" borderId="9" xfId="0" applyFill="1" applyBorder="1" applyAlignment="1">
      <alignment vertical="top"/>
    </xf>
    <xf numFmtId="0" fontId="0" fillId="0" borderId="23" xfId="0" applyBorder="1" applyAlignment="1">
      <alignment vertical="top" wrapText="1"/>
    </xf>
    <xf numFmtId="0" fontId="0" fillId="0" borderId="25" xfId="0" applyBorder="1" applyAlignment="1">
      <alignment vertical="top" wrapText="1"/>
    </xf>
    <xf numFmtId="164" fontId="0" fillId="0" borderId="17" xfId="0" applyNumberFormat="1" applyBorder="1" applyAlignment="1">
      <alignment vertical="top"/>
    </xf>
    <xf numFmtId="0" fontId="5" fillId="0" borderId="0" xfId="0" applyFont="1" applyAlignment="1">
      <alignment vertical="top"/>
    </xf>
    <xf numFmtId="0" fontId="0" fillId="2" borderId="1" xfId="0" applyFill="1" applyBorder="1" applyAlignment="1">
      <alignment vertical="top" wrapText="1"/>
    </xf>
    <xf numFmtId="0" fontId="0" fillId="2" borderId="3" xfId="0" applyFill="1" applyBorder="1" applyAlignment="1">
      <alignment vertical="top" wrapText="1"/>
    </xf>
    <xf numFmtId="0" fontId="6" fillId="0" borderId="3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top" wrapText="1"/>
    </xf>
    <xf numFmtId="0" fontId="0" fillId="0" borderId="6" xfId="0" applyFill="1" applyBorder="1" applyAlignment="1">
      <alignment vertical="top" wrapText="1"/>
    </xf>
    <xf numFmtId="0" fontId="0" fillId="0" borderId="3" xfId="0" applyFill="1" applyBorder="1" applyAlignment="1">
      <alignment vertical="top" wrapText="1"/>
    </xf>
    <xf numFmtId="0" fontId="0" fillId="0" borderId="9" xfId="0" applyFill="1" applyBorder="1" applyAlignment="1">
      <alignment vertical="top"/>
    </xf>
    <xf numFmtId="0" fontId="0" fillId="0" borderId="0" xfId="0" applyFill="1" applyAlignment="1">
      <alignment vertical="top"/>
    </xf>
    <xf numFmtId="0" fontId="0" fillId="0" borderId="25" xfId="0" applyFill="1" applyBorder="1" applyAlignment="1">
      <alignment vertical="top" wrapText="1"/>
    </xf>
    <xf numFmtId="0" fontId="0" fillId="0" borderId="21" xfId="0" applyFill="1" applyBorder="1" applyAlignment="1">
      <alignment vertical="top" wrapText="1"/>
    </xf>
    <xf numFmtId="164" fontId="0" fillId="0" borderId="17" xfId="0" applyNumberFormat="1" applyFill="1" applyBorder="1" applyAlignment="1">
      <alignment vertical="top"/>
    </xf>
    <xf numFmtId="0" fontId="6" fillId="0" borderId="3" xfId="0" applyFont="1" applyFill="1" applyBorder="1" applyAlignment="1">
      <alignment horizontal="center" vertical="top" wrapText="1"/>
    </xf>
    <xf numFmtId="164" fontId="6" fillId="0" borderId="3" xfId="1" applyNumberFormat="1" applyFont="1" applyFill="1" applyBorder="1" applyAlignment="1">
      <alignment horizontal="left" vertical="top" wrapText="1"/>
    </xf>
    <xf numFmtId="164" fontId="0" fillId="0" borderId="3" xfId="1" applyNumberFormat="1" applyFont="1" applyFill="1" applyBorder="1" applyAlignment="1">
      <alignment vertical="top"/>
    </xf>
    <xf numFmtId="165" fontId="0" fillId="0" borderId="3" xfId="0" applyNumberFormat="1" applyFill="1" applyBorder="1" applyAlignment="1">
      <alignment vertical="top"/>
    </xf>
    <xf numFmtId="164" fontId="0" fillId="0" borderId="3" xfId="0" applyNumberFormat="1" applyFill="1" applyBorder="1" applyAlignment="1">
      <alignment vertical="top"/>
    </xf>
    <xf numFmtId="0" fontId="0" fillId="0" borderId="1" xfId="0" applyFill="1" applyBorder="1" applyAlignment="1">
      <alignment vertical="top" wrapText="1"/>
    </xf>
    <xf numFmtId="164" fontId="6" fillId="0" borderId="12" xfId="1" applyNumberFormat="1" applyFont="1" applyFill="1" applyBorder="1" applyAlignment="1">
      <alignment horizontal="left" vertical="top" wrapText="1"/>
    </xf>
    <xf numFmtId="164" fontId="0" fillId="0" borderId="12" xfId="1" applyNumberFormat="1" applyFont="1" applyFill="1" applyBorder="1" applyAlignment="1">
      <alignment vertical="top"/>
    </xf>
    <xf numFmtId="165" fontId="0" fillId="0" borderId="12" xfId="0" applyNumberFormat="1" applyFill="1" applyBorder="1" applyAlignment="1">
      <alignment vertical="top"/>
    </xf>
    <xf numFmtId="0" fontId="0" fillId="0" borderId="12" xfId="0" applyFill="1" applyBorder="1" applyAlignment="1">
      <alignment vertical="top" wrapText="1"/>
    </xf>
    <xf numFmtId="0" fontId="0" fillId="0" borderId="24" xfId="0" applyFill="1" applyBorder="1" applyAlignment="1">
      <alignment vertical="top" wrapText="1"/>
    </xf>
    <xf numFmtId="0" fontId="0" fillId="2" borderId="10" xfId="0" applyFill="1" applyBorder="1" applyAlignment="1">
      <alignment vertical="top" wrapText="1"/>
    </xf>
    <xf numFmtId="0" fontId="0" fillId="2" borderId="0" xfId="0" applyFill="1" applyBorder="1" applyAlignment="1">
      <alignment vertical="top"/>
    </xf>
    <xf numFmtId="164" fontId="6" fillId="2" borderId="0" xfId="1" applyNumberFormat="1" applyFont="1" applyFill="1" applyBorder="1" applyAlignment="1">
      <alignment horizontal="left" vertical="top" wrapText="1"/>
    </xf>
    <xf numFmtId="164" fontId="0" fillId="0" borderId="0" xfId="1" applyNumberFormat="1" applyFont="1" applyBorder="1" applyAlignment="1">
      <alignment vertical="top"/>
    </xf>
    <xf numFmtId="165" fontId="0" fillId="0" borderId="0" xfId="0" applyNumberFormat="1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2" borderId="11" xfId="0" applyFill="1" applyBorder="1" applyAlignment="1">
      <alignment vertical="top"/>
    </xf>
    <xf numFmtId="0" fontId="0" fillId="0" borderId="11" xfId="0" applyBorder="1" applyAlignment="1">
      <alignment vertical="top"/>
    </xf>
    <xf numFmtId="164" fontId="0" fillId="0" borderId="11" xfId="0" applyNumberFormat="1" applyBorder="1" applyAlignment="1">
      <alignment vertical="top"/>
    </xf>
    <xf numFmtId="0" fontId="6" fillId="2" borderId="26" xfId="0" applyFont="1" applyFill="1" applyBorder="1" applyAlignment="1">
      <alignment horizontal="center" vertical="top" wrapText="1"/>
    </xf>
    <xf numFmtId="0" fontId="0" fillId="0" borderId="27" xfId="0" applyBorder="1" applyAlignment="1">
      <alignment vertical="top" wrapText="1"/>
    </xf>
    <xf numFmtId="0" fontId="0" fillId="2" borderId="16" xfId="0" applyFill="1" applyBorder="1" applyAlignment="1">
      <alignment vertical="top" wrapText="1"/>
    </xf>
    <xf numFmtId="164" fontId="0" fillId="0" borderId="19" xfId="0" applyNumberFormat="1" applyBorder="1" applyAlignment="1">
      <alignment vertical="top"/>
    </xf>
    <xf numFmtId="0" fontId="6" fillId="0" borderId="24" xfId="0" applyFont="1" applyFill="1" applyBorder="1" applyAlignment="1">
      <alignment horizontal="center" vertical="top" wrapText="1"/>
    </xf>
    <xf numFmtId="0" fontId="6" fillId="0" borderId="14" xfId="0" applyFont="1" applyFill="1" applyBorder="1" applyAlignment="1">
      <alignment horizontal="left" vertical="top" wrapText="1"/>
    </xf>
    <xf numFmtId="0" fontId="6" fillId="0" borderId="20" xfId="0" applyFont="1" applyFill="1" applyBorder="1" applyAlignment="1">
      <alignment horizontal="left" vertical="top" wrapText="1"/>
    </xf>
    <xf numFmtId="164" fontId="6" fillId="0" borderId="15" xfId="1" applyNumberFormat="1" applyFont="1" applyFill="1" applyBorder="1" applyAlignment="1">
      <alignment horizontal="left" vertical="top" wrapText="1"/>
    </xf>
    <xf numFmtId="164" fontId="0" fillId="0" borderId="28" xfId="0" applyNumberFormat="1" applyFill="1" applyBorder="1" applyAlignment="1">
      <alignment vertical="top"/>
    </xf>
    <xf numFmtId="164" fontId="0" fillId="0" borderId="10" xfId="0" applyNumberFormat="1" applyBorder="1" applyAlignment="1">
      <alignment vertical="top"/>
    </xf>
    <xf numFmtId="0" fontId="0" fillId="0" borderId="10" xfId="0" applyBorder="1" applyAlignment="1">
      <alignment vertical="top" wrapText="1"/>
    </xf>
    <xf numFmtId="0" fontId="0" fillId="2" borderId="10" xfId="0" applyFill="1" applyBorder="1" applyAlignment="1">
      <alignment vertical="top"/>
    </xf>
    <xf numFmtId="0" fontId="6" fillId="0" borderId="13" xfId="0" applyFont="1" applyFill="1" applyBorder="1" applyAlignment="1">
      <alignment horizontal="center" vertical="top" wrapText="1"/>
    </xf>
    <xf numFmtId="0" fontId="0" fillId="0" borderId="8" xfId="0" applyFill="1" applyBorder="1" applyAlignment="1">
      <alignment vertical="top" wrapText="1"/>
    </xf>
    <xf numFmtId="0" fontId="0" fillId="0" borderId="22" xfId="0" applyFill="1" applyBorder="1" applyAlignment="1">
      <alignment vertical="top"/>
    </xf>
    <xf numFmtId="0" fontId="0" fillId="0" borderId="18" xfId="0" applyFill="1" applyBorder="1" applyAlignment="1">
      <alignment vertical="top"/>
    </xf>
    <xf numFmtId="164" fontId="6" fillId="0" borderId="18" xfId="1" applyNumberFormat="1" applyFont="1" applyFill="1" applyBorder="1" applyAlignment="1">
      <alignment horizontal="left" vertical="top" wrapText="1"/>
    </xf>
    <xf numFmtId="164" fontId="0" fillId="0" borderId="18" xfId="1" applyNumberFormat="1" applyFont="1" applyFill="1" applyBorder="1" applyAlignment="1">
      <alignment vertical="top"/>
    </xf>
    <xf numFmtId="165" fontId="0" fillId="0" borderId="18" xfId="0" applyNumberFormat="1" applyFill="1" applyBorder="1" applyAlignment="1">
      <alignment vertical="top"/>
    </xf>
    <xf numFmtId="0" fontId="0" fillId="0" borderId="23" xfId="0" applyFill="1" applyBorder="1" applyAlignment="1">
      <alignment vertical="top" wrapText="1"/>
    </xf>
    <xf numFmtId="0" fontId="0" fillId="0" borderId="18" xfId="0" applyFill="1" applyBorder="1" applyAlignment="1">
      <alignment vertical="top" wrapText="1"/>
    </xf>
    <xf numFmtId="0" fontId="0" fillId="0" borderId="19" xfId="0" applyFill="1" applyBorder="1" applyAlignment="1">
      <alignment vertical="top" wrapText="1"/>
    </xf>
    <xf numFmtId="0" fontId="0" fillId="0" borderId="0" xfId="0" applyFill="1" applyBorder="1" applyAlignment="1">
      <alignment vertical="top"/>
    </xf>
    <xf numFmtId="164" fontId="6" fillId="0" borderId="0" xfId="1" applyNumberFormat="1" applyFont="1" applyFill="1" applyBorder="1" applyAlignment="1">
      <alignment horizontal="left" vertical="top" wrapText="1"/>
    </xf>
    <xf numFmtId="164" fontId="0" fillId="0" borderId="0" xfId="1" applyNumberFormat="1" applyFont="1" applyFill="1" applyBorder="1" applyAlignment="1">
      <alignment vertical="top"/>
    </xf>
    <xf numFmtId="165" fontId="0" fillId="0" borderId="0" xfId="0" applyNumberFormat="1" applyFill="1" applyBorder="1" applyAlignment="1">
      <alignment vertical="top"/>
    </xf>
    <xf numFmtId="0" fontId="0" fillId="0" borderId="0" xfId="0" applyFill="1" applyBorder="1" applyAlignment="1">
      <alignment vertical="top" wrapText="1"/>
    </xf>
    <xf numFmtId="1" fontId="0" fillId="0" borderId="0" xfId="0" applyNumberFormat="1" applyFill="1" applyBorder="1" applyAlignment="1">
      <alignment vertical="top" wrapText="1"/>
    </xf>
    <xf numFmtId="0" fontId="6" fillId="2" borderId="4" xfId="0" applyFont="1" applyFill="1" applyBorder="1" applyAlignment="1">
      <alignment horizontal="center" vertical="top" wrapText="1"/>
    </xf>
    <xf numFmtId="0" fontId="0" fillId="0" borderId="7" xfId="0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0" fontId="0" fillId="2" borderId="15" xfId="0" applyFill="1" applyBorder="1" applyAlignment="1">
      <alignment vertical="top"/>
    </xf>
    <xf numFmtId="0" fontId="0" fillId="2" borderId="12" xfId="0" applyFill="1" applyBorder="1" applyAlignment="1">
      <alignment vertical="top"/>
    </xf>
    <xf numFmtId="164" fontId="6" fillId="2" borderId="12" xfId="1" applyNumberFormat="1" applyFont="1" applyFill="1" applyBorder="1" applyAlignment="1">
      <alignment horizontal="left" vertical="top" wrapText="1"/>
    </xf>
    <xf numFmtId="164" fontId="0" fillId="0" borderId="12" xfId="1" applyNumberFormat="1" applyFont="1" applyBorder="1" applyAlignment="1">
      <alignment vertical="top"/>
    </xf>
    <xf numFmtId="165" fontId="0" fillId="0" borderId="12" xfId="0" applyNumberFormat="1" applyBorder="1" applyAlignment="1">
      <alignment vertical="top"/>
    </xf>
    <xf numFmtId="0" fontId="0" fillId="0" borderId="24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29" xfId="0" applyBorder="1" applyAlignment="1">
      <alignment vertical="top" wrapText="1"/>
    </xf>
    <xf numFmtId="0" fontId="0" fillId="0" borderId="0" xfId="0" applyFill="1" applyAlignment="1">
      <alignment vertical="top" wrapText="1"/>
    </xf>
    <xf numFmtId="0" fontId="0" fillId="0" borderId="0" xfId="0" applyBorder="1" applyAlignment="1">
      <alignment vertical="top"/>
    </xf>
    <xf numFmtId="164" fontId="0" fillId="0" borderId="0" xfId="0" applyNumberFormat="1" applyBorder="1" applyAlignment="1">
      <alignment vertical="top"/>
    </xf>
    <xf numFmtId="0" fontId="8" fillId="0" borderId="3" xfId="13" applyFill="1" applyBorder="1" applyAlignment="1">
      <alignment horizontal="left" vertical="top" wrapText="1"/>
    </xf>
    <xf numFmtId="0" fontId="8" fillId="0" borderId="0" xfId="13" applyAlignment="1">
      <alignment wrapText="1"/>
    </xf>
    <xf numFmtId="164" fontId="0" fillId="2" borderId="3" xfId="0" applyNumberFormat="1" applyFill="1" applyBorder="1" applyAlignment="1">
      <alignment vertical="top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</cellXfs>
  <cellStyles count="55">
    <cellStyle name="20% - Accent1" xfId="32" builtinId="30" customBuiltin="1"/>
    <cellStyle name="20% - Accent2" xfId="36" builtinId="34" customBuiltin="1"/>
    <cellStyle name="20% - Accent3" xfId="40" builtinId="38" customBuiltin="1"/>
    <cellStyle name="20% - Accent4" xfId="44" builtinId="42" customBuiltin="1"/>
    <cellStyle name="20% - Accent5" xfId="48" builtinId="46" customBuiltin="1"/>
    <cellStyle name="20% - Accent6" xfId="52" builtinId="50" customBuiltin="1"/>
    <cellStyle name="40% - Accent1" xfId="33" builtinId="31" customBuiltin="1"/>
    <cellStyle name="40% - Accent2" xfId="37" builtinId="35" customBuiltin="1"/>
    <cellStyle name="40% - Accent3" xfId="41" builtinId="39" customBuiltin="1"/>
    <cellStyle name="40% - Accent4" xfId="45" builtinId="43" customBuiltin="1"/>
    <cellStyle name="40% - Accent5" xfId="49" builtinId="47" customBuiltin="1"/>
    <cellStyle name="40% - Accent6" xfId="53" builtinId="51" customBuiltin="1"/>
    <cellStyle name="60% - Accent1" xfId="34" builtinId="32" customBuiltin="1"/>
    <cellStyle name="60% - Accent2" xfId="38" builtinId="36" customBuiltin="1"/>
    <cellStyle name="60% - Accent3" xfId="42" builtinId="40" customBuiltin="1"/>
    <cellStyle name="60% - Accent4" xfId="46" builtinId="44" customBuiltin="1"/>
    <cellStyle name="60% - Accent5" xfId="50" builtinId="48" customBuiltin="1"/>
    <cellStyle name="60% - Accent6" xfId="54" builtinId="52" customBuiltin="1"/>
    <cellStyle name="Accent1" xfId="31" builtinId="29" customBuiltin="1"/>
    <cellStyle name="Accent2" xfId="35" builtinId="33" customBuiltin="1"/>
    <cellStyle name="Accent3" xfId="39" builtinId="37" customBuiltin="1"/>
    <cellStyle name="Accent4" xfId="43" builtinId="41" customBuiltin="1"/>
    <cellStyle name="Accent5" xfId="47" builtinId="45" customBuiltin="1"/>
    <cellStyle name="Accent6" xfId="51" builtinId="49" customBuiltin="1"/>
    <cellStyle name="Bad" xfId="20" builtinId="27" customBuiltin="1"/>
    <cellStyle name="Calculation" xfId="24" builtinId="22" customBuiltin="1"/>
    <cellStyle name="Check Cell" xfId="26" builtinId="23" customBuiltin="1"/>
    <cellStyle name="Comma" xfId="12" builtinId="3"/>
    <cellStyle name="Comma 2" xfId="3"/>
    <cellStyle name="Comma 2 2" xfId="5"/>
    <cellStyle name="Comma 2 2 2" xfId="10"/>
    <cellStyle name="Currency" xfId="1" builtinId="4"/>
    <cellStyle name="Explanatory Text" xfId="29" builtinId="53" customBuiltin="1"/>
    <cellStyle name="Good" xfId="19" builtinId="26" customBuiltin="1"/>
    <cellStyle name="Heading 1" xfId="15" builtinId="16" customBuiltin="1"/>
    <cellStyle name="Heading 2" xfId="16" builtinId="17" customBuiltin="1"/>
    <cellStyle name="Heading 3" xfId="17" builtinId="18" customBuiltin="1"/>
    <cellStyle name="Heading 4" xfId="18" builtinId="19" customBuiltin="1"/>
    <cellStyle name="Hyperlink" xfId="13" builtinId="8"/>
    <cellStyle name="Hyperlink 2" xfId="8"/>
    <cellStyle name="Input" xfId="22" builtinId="20" customBuiltin="1"/>
    <cellStyle name="Linked Cell" xfId="25" builtinId="24" customBuiltin="1"/>
    <cellStyle name="Neutral" xfId="21" builtinId="28" customBuiltin="1"/>
    <cellStyle name="Normal" xfId="0" builtinId="0"/>
    <cellStyle name="Normal 2" xfId="2"/>
    <cellStyle name="Normal 2 2" xfId="6"/>
    <cellStyle name="Normal 2 2 2" xfId="9"/>
    <cellStyle name="Note" xfId="28" builtinId="10" customBuiltin="1"/>
    <cellStyle name="Output" xfId="23" builtinId="21" customBuiltin="1"/>
    <cellStyle name="Percent 2" xfId="4"/>
    <cellStyle name="Percent 2 2" xfId="7"/>
    <cellStyle name="Percent 2 2 2" xfId="11"/>
    <cellStyle name="Title" xfId="14" builtinId="15" customBuiltin="1"/>
    <cellStyle name="Total" xfId="30" builtinId="25" customBuiltin="1"/>
    <cellStyle name="Warning Text" xfId="27" builtinId="11" customBuiltin="1"/>
  </cellStyles>
  <dxfs count="0"/>
  <tableStyles count="0" defaultTableStyle="TableStyleMedium2" defaultPivotStyle="PivotStyleLight16"/>
  <colors>
    <mruColors>
      <color rgb="FFCCFFCC"/>
      <color rgb="FFCCFF66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190498</xdr:colOff>
      <xdr:row>0</xdr:row>
      <xdr:rowOff>95249</xdr:rowOff>
    </xdr:from>
    <xdr:to>
      <xdr:col>1</xdr:col>
      <xdr:colOff>660610</xdr:colOff>
      <xdr:row>0</xdr:row>
      <xdr:rowOff>454024</xdr:rowOff>
    </xdr:to>
    <xdr:pic>
      <xdr:nvPicPr>
        <xdr:cNvPr id="2" name="Picture 1" descr="W:\logos\AESO_Logo\AESO_Horizontal_Logo\AESO_Logo_HiRes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8" y="95249"/>
          <a:ext cx="1655445" cy="358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eso.ca/stakeholder-engagement/transmission-projects/northwest-of-fort-mcmurray-area-transmission-system-development/" TargetMode="External"/><Relationship Id="rId13" Type="http://schemas.openxmlformats.org/officeDocument/2006/relationships/hyperlink" Target="https://www.aeso.ca/stakeholder-engagement/transmission-projects/enmax-no-162-substation-upgrade/" TargetMode="External"/><Relationship Id="rId18" Type="http://schemas.openxmlformats.org/officeDocument/2006/relationships/hyperlink" Target="https://www.aeso.ca/stakeholder-engagement/transmission-projects/fox-creek-741s-substation-modification/" TargetMode="External"/><Relationship Id="rId26" Type="http://schemas.openxmlformats.org/officeDocument/2006/relationships/drawing" Target="../drawings/drawing1.xml"/><Relationship Id="rId3" Type="http://schemas.openxmlformats.org/officeDocument/2006/relationships/hyperlink" Target="https://www.aeso.ca/stakeholder-engagement/transmission-projects/thickwood-hills-240-kv-transmission-development/" TargetMode="External"/><Relationship Id="rId21" Type="http://schemas.openxmlformats.org/officeDocument/2006/relationships/hyperlink" Target="https://www.aeso.ca/stakeholder-engagement/transmission-projects/amendments-to-the-southern-alberta-transmission-reinforcement-needs-identification-document/" TargetMode="External"/><Relationship Id="rId7" Type="http://schemas.openxmlformats.org/officeDocument/2006/relationships/hyperlink" Target="https://www.aeso.ca/stakeholder-engagement/transmission-projects/penv/" TargetMode="External"/><Relationship Id="rId12" Type="http://schemas.openxmlformats.org/officeDocument/2006/relationships/hyperlink" Target="https://www.aeso.ca/stakeholder-engagement/transmission-projects/intertie-restoration/" TargetMode="External"/><Relationship Id="rId17" Type="http://schemas.openxmlformats.org/officeDocument/2006/relationships/hyperlink" Target="https://www.aeso.ca/stakeholder-engagement/transmission-projects/807l-capacity-increase/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s://www.aeso.ca/stakeholder-engagement/transmission-projects/red-deer-region-transmission-development/" TargetMode="External"/><Relationship Id="rId16" Type="http://schemas.openxmlformats.org/officeDocument/2006/relationships/hyperlink" Target="https://www.aeso.ca/stakeholder-engagement/transmission-projects/northwest-of-fort-mcmurray-area-transmission-system-development/" TargetMode="External"/><Relationship Id="rId20" Type="http://schemas.openxmlformats.org/officeDocument/2006/relationships/hyperlink" Target="https://www.aeso.ca/stakeholder-engagement/transmission-projects/amendments-to-the-southern-alberta-transmission-reinforcement-needs-identification-document/" TargetMode="External"/><Relationship Id="rId1" Type="http://schemas.openxmlformats.org/officeDocument/2006/relationships/hyperlink" Target="https://www.aeso.ca/stakeholder-engagement/transmission-projects/hanna-region-transmission-development/" TargetMode="External"/><Relationship Id="rId6" Type="http://schemas.openxmlformats.org/officeDocument/2006/relationships/hyperlink" Target="https://www.aeso.ca/stakeholder-engagement/transmission-projects/south-and-west-of-edmonton-transmission/" TargetMode="External"/><Relationship Id="rId11" Type="http://schemas.openxmlformats.org/officeDocument/2006/relationships/hyperlink" Target="https://www.aeso.ca/stakeholder-engagement/transmission-projects/voltage-support-at-rycroft-730s/" TargetMode="External"/><Relationship Id="rId24" Type="http://schemas.openxmlformats.org/officeDocument/2006/relationships/hyperlink" Target="https://www.aeso.ca/stakeholder-engagement/transmission-projects/central-east-transfer-out-transmission-development/" TargetMode="External"/><Relationship Id="rId5" Type="http://schemas.openxmlformats.org/officeDocument/2006/relationships/hyperlink" Target="https://www.aeso.ca/stakeholder-engagement/transmission-projects/downtown-calgary-transmission-reinforcement/" TargetMode="External"/><Relationship Id="rId15" Type="http://schemas.openxmlformats.org/officeDocument/2006/relationships/hyperlink" Target="https://www.aeso.ca/stakeholder-engagement/transmission-projects/foothills-area-transmission-development-south-calgary/" TargetMode="External"/><Relationship Id="rId23" Type="http://schemas.openxmlformats.org/officeDocument/2006/relationships/hyperlink" Target="https://www.aeso.ca/stakeholder-engagement/transmission-projects/central-east-transfer-out-transmission-development/" TargetMode="External"/><Relationship Id="rId10" Type="http://schemas.openxmlformats.org/officeDocument/2006/relationships/hyperlink" Target="https://www.aeso.ca/stakeholder-engagement/transmission-projects/chapel-rock-to-pincher-creek-transmission-development/" TargetMode="External"/><Relationship Id="rId19" Type="http://schemas.openxmlformats.org/officeDocument/2006/relationships/hyperlink" Target="https://www.aeso.ca/stakeholder-engagement/transmission-projects/foothills-area-transmission-development-south-calgary/" TargetMode="External"/><Relationship Id="rId4" Type="http://schemas.openxmlformats.org/officeDocument/2006/relationships/hyperlink" Target="https://www.aeso.ca/stakeholder-engagement/transmission-projects/sunnybrook-and-livock-substation-modifications-nid/" TargetMode="External"/><Relationship Id="rId9" Type="http://schemas.openxmlformats.org/officeDocument/2006/relationships/hyperlink" Target="https://www.aeso.ca/stakeholder-engagement/transmission-projects/grande-prairie-area-transmission-reinforcement/" TargetMode="External"/><Relationship Id="rId14" Type="http://schemas.openxmlformats.org/officeDocument/2006/relationships/hyperlink" Target="https://www.aeso.ca/stakeholder-engagement/transmission-projects/keephills-area-transmission-reconfiguration/" TargetMode="External"/><Relationship Id="rId22" Type="http://schemas.openxmlformats.org/officeDocument/2006/relationships/hyperlink" Target="https://www.aeso.ca/stakeholder-engagement/transmission-projects/central-east-transfer-out-transmission-developmen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71"/>
  <sheetViews>
    <sheetView tabSelected="1" zoomScale="90" zoomScaleNormal="90" workbookViewId="0">
      <pane xSplit="4" ySplit="2" topLeftCell="E3" activePane="bottomRight" state="frozen"/>
      <selection pane="topRight" activeCell="C1" sqref="C1"/>
      <selection pane="bottomLeft" activeCell="A3" sqref="A3"/>
      <selection pane="bottomRight"/>
    </sheetView>
  </sheetViews>
  <sheetFormatPr defaultColWidth="8.6640625" defaultRowHeight="14.4" x14ac:dyDescent="0.3"/>
  <cols>
    <col min="1" max="1" width="17.6640625" style="3" customWidth="1"/>
    <col min="2" max="3" width="18.109375" style="3" customWidth="1"/>
    <col min="4" max="4" width="54.33203125" style="3" customWidth="1"/>
    <col min="5" max="5" width="24.6640625" style="3" customWidth="1"/>
    <col min="6" max="6" width="10.5546875" style="3" bestFit="1" customWidth="1"/>
    <col min="7" max="18" width="9.109375" style="3" customWidth="1"/>
    <col min="19" max="20" width="9.5546875" style="3" bestFit="1" customWidth="1"/>
    <col min="21" max="22" width="9.5546875" style="3" customWidth="1"/>
    <col min="23" max="23" width="11" style="3" customWidth="1"/>
    <col min="24" max="24" width="13" style="3" customWidth="1"/>
    <col min="25" max="25" width="12" style="3" customWidth="1"/>
    <col min="26" max="26" width="14" style="3" bestFit="1" customWidth="1"/>
    <col min="27" max="16384" width="8.6640625" style="3"/>
  </cols>
  <sheetData>
    <row r="1" spans="1:26" ht="39.75" customHeight="1" x14ac:dyDescent="0.3">
      <c r="D1" s="38" t="s">
        <v>57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</row>
    <row r="2" spans="1:26" x14ac:dyDescent="0.3">
      <c r="A2" s="4" t="s">
        <v>85</v>
      </c>
      <c r="B2" s="4" t="s">
        <v>84</v>
      </c>
      <c r="C2" s="4" t="s">
        <v>83</v>
      </c>
      <c r="D2" s="4" t="s">
        <v>6</v>
      </c>
      <c r="E2" s="4" t="s">
        <v>50</v>
      </c>
      <c r="F2" s="5">
        <v>2006</v>
      </c>
      <c r="G2" s="5">
        <v>2007</v>
      </c>
      <c r="H2" s="5">
        <v>2008</v>
      </c>
      <c r="I2" s="5">
        <v>2009</v>
      </c>
      <c r="J2" s="5">
        <v>2010</v>
      </c>
      <c r="K2" s="5">
        <v>2011</v>
      </c>
      <c r="L2" s="5">
        <v>2012</v>
      </c>
      <c r="M2" s="5">
        <v>2013</v>
      </c>
      <c r="N2" s="5">
        <v>2014</v>
      </c>
      <c r="O2" s="6">
        <v>2015</v>
      </c>
      <c r="P2" s="6">
        <v>2016</v>
      </c>
      <c r="Q2" s="6">
        <f>P2+1</f>
        <v>2017</v>
      </c>
      <c r="R2" s="6">
        <f>Q2+1</f>
        <v>2018</v>
      </c>
      <c r="S2" s="6">
        <f>R2+1</f>
        <v>2019</v>
      </c>
      <c r="T2" s="6">
        <f>S2+1</f>
        <v>2020</v>
      </c>
      <c r="U2" s="6">
        <v>2021</v>
      </c>
      <c r="V2" s="6">
        <v>2022</v>
      </c>
      <c r="W2" s="6">
        <v>2023</v>
      </c>
      <c r="X2" s="6">
        <v>2028</v>
      </c>
      <c r="Y2" s="6">
        <v>2037</v>
      </c>
      <c r="Z2" s="6" t="s">
        <v>0</v>
      </c>
    </row>
    <row r="3" spans="1:26" ht="30" x14ac:dyDescent="0.25">
      <c r="A3" s="41" t="s">
        <v>89</v>
      </c>
      <c r="B3" s="18">
        <v>14339</v>
      </c>
      <c r="C3" s="16">
        <v>246</v>
      </c>
      <c r="D3" s="13" t="s">
        <v>38</v>
      </c>
      <c r="E3" s="13" t="s">
        <v>51</v>
      </c>
      <c r="F3" s="7">
        <v>44.7</v>
      </c>
      <c r="G3" s="7"/>
      <c r="H3" s="17"/>
      <c r="I3" s="17"/>
      <c r="J3" s="17"/>
      <c r="K3" s="17"/>
      <c r="L3" s="17"/>
      <c r="M3" s="17"/>
      <c r="N3" s="17"/>
      <c r="O3" s="17"/>
      <c r="P3" s="7"/>
      <c r="Q3" s="7"/>
      <c r="R3" s="7"/>
      <c r="S3" s="7"/>
      <c r="T3" s="7"/>
      <c r="U3" s="7"/>
      <c r="V3" s="7"/>
      <c r="W3" s="7"/>
      <c r="X3" s="7"/>
      <c r="Y3" s="7"/>
      <c r="Z3" s="8">
        <f t="shared" ref="Z3:Z43" si="0">SUM(F3:U3)</f>
        <v>44.7</v>
      </c>
    </row>
    <row r="4" spans="1:26" ht="15" x14ac:dyDescent="0.25">
      <c r="A4" s="41" t="s">
        <v>89</v>
      </c>
      <c r="B4" s="18">
        <v>13628</v>
      </c>
      <c r="C4" s="16">
        <v>301</v>
      </c>
      <c r="D4" s="13" t="s">
        <v>36</v>
      </c>
      <c r="E4" s="13" t="s">
        <v>51</v>
      </c>
      <c r="F4" s="7"/>
      <c r="G4" s="7">
        <v>12.8</v>
      </c>
      <c r="H4" s="17"/>
      <c r="I4" s="17"/>
      <c r="J4" s="17"/>
      <c r="K4" s="17"/>
      <c r="L4" s="17"/>
      <c r="M4" s="17"/>
      <c r="N4" s="17"/>
      <c r="O4" s="17"/>
      <c r="P4" s="7"/>
      <c r="Q4" s="7"/>
      <c r="R4" s="7"/>
      <c r="S4" s="7"/>
      <c r="T4" s="7"/>
      <c r="U4" s="7"/>
      <c r="V4" s="7"/>
      <c r="W4" s="7"/>
      <c r="X4" s="7"/>
      <c r="Y4" s="7"/>
      <c r="Z4" s="8">
        <f t="shared" si="0"/>
        <v>12.8</v>
      </c>
    </row>
    <row r="5" spans="1:26" ht="15" x14ac:dyDescent="0.25">
      <c r="A5" s="41" t="s">
        <v>89</v>
      </c>
      <c r="B5" s="18">
        <v>15727</v>
      </c>
      <c r="C5" s="16">
        <v>388</v>
      </c>
      <c r="D5" s="13" t="s">
        <v>34</v>
      </c>
      <c r="E5" s="13" t="s">
        <v>52</v>
      </c>
      <c r="F5" s="7"/>
      <c r="G5" s="7"/>
      <c r="H5" s="17"/>
      <c r="I5" s="7">
        <v>77.7</v>
      </c>
      <c r="J5" s="17"/>
      <c r="K5" s="17"/>
      <c r="L5" s="17"/>
      <c r="M5" s="17"/>
      <c r="N5" s="17"/>
      <c r="O5" s="17"/>
      <c r="P5" s="7"/>
      <c r="Q5" s="7"/>
      <c r="R5" s="7"/>
      <c r="S5" s="7"/>
      <c r="T5" s="7"/>
      <c r="U5" s="7"/>
      <c r="V5" s="7"/>
      <c r="W5" s="7"/>
      <c r="X5" s="7"/>
      <c r="Y5" s="7"/>
      <c r="Z5" s="8">
        <f t="shared" si="0"/>
        <v>77.7</v>
      </c>
    </row>
    <row r="6" spans="1:26" ht="15" x14ac:dyDescent="0.25">
      <c r="A6" s="41" t="s">
        <v>89</v>
      </c>
      <c r="B6" s="18">
        <v>15759</v>
      </c>
      <c r="C6" s="18">
        <v>416</v>
      </c>
      <c r="D6" s="19" t="s">
        <v>31</v>
      </c>
      <c r="E6" s="19" t="s">
        <v>52</v>
      </c>
      <c r="F6" s="17"/>
      <c r="G6" s="17"/>
      <c r="H6" s="17"/>
      <c r="I6" s="17"/>
      <c r="J6" s="17">
        <v>238</v>
      </c>
      <c r="K6" s="17"/>
      <c r="L6" s="17"/>
      <c r="M6" s="17"/>
      <c r="N6" s="17"/>
      <c r="O6" s="17"/>
      <c r="P6" s="7"/>
      <c r="Q6" s="7"/>
      <c r="R6" s="7"/>
      <c r="S6" s="7"/>
      <c r="T6" s="7"/>
      <c r="U6" s="7"/>
      <c r="V6" s="7"/>
      <c r="W6" s="7"/>
      <c r="X6" s="7"/>
      <c r="Y6" s="7"/>
      <c r="Z6" s="8">
        <f t="shared" si="0"/>
        <v>238</v>
      </c>
    </row>
    <row r="7" spans="1:26" ht="15" x14ac:dyDescent="0.25">
      <c r="A7" s="41" t="s">
        <v>89</v>
      </c>
      <c r="B7" s="18">
        <v>14519</v>
      </c>
      <c r="C7" s="16">
        <v>433</v>
      </c>
      <c r="D7" s="13" t="s">
        <v>37</v>
      </c>
      <c r="E7" s="13" t="s">
        <v>51</v>
      </c>
      <c r="F7" s="7">
        <v>15.5</v>
      </c>
      <c r="G7" s="7"/>
      <c r="H7" s="17"/>
      <c r="I7" s="17"/>
      <c r="J7" s="17"/>
      <c r="K7" s="17"/>
      <c r="L7" s="17"/>
      <c r="M7" s="17"/>
      <c r="N7" s="17"/>
      <c r="O7" s="17"/>
      <c r="P7" s="7"/>
      <c r="Q7" s="7"/>
      <c r="R7" s="7"/>
      <c r="S7" s="7"/>
      <c r="T7" s="7"/>
      <c r="U7" s="7"/>
      <c r="V7" s="7"/>
      <c r="W7" s="7"/>
      <c r="X7" s="7"/>
      <c r="Y7" s="7"/>
      <c r="Z7" s="8">
        <f t="shared" si="0"/>
        <v>15.5</v>
      </c>
    </row>
    <row r="8" spans="1:26" ht="15" x14ac:dyDescent="0.25">
      <c r="A8" s="41" t="s">
        <v>89</v>
      </c>
      <c r="B8" s="18">
        <v>14624</v>
      </c>
      <c r="C8" s="16">
        <v>466</v>
      </c>
      <c r="D8" s="13" t="s">
        <v>35</v>
      </c>
      <c r="E8" s="13" t="s">
        <v>51</v>
      </c>
      <c r="F8" s="7"/>
      <c r="G8" s="7"/>
      <c r="H8" s="7">
        <v>84.09</v>
      </c>
      <c r="I8" s="17"/>
      <c r="J8" s="17"/>
      <c r="K8" s="17"/>
      <c r="L8" s="17"/>
      <c r="M8" s="17"/>
      <c r="N8" s="17"/>
      <c r="O8" s="17"/>
      <c r="P8" s="7"/>
      <c r="Q8" s="7"/>
      <c r="R8" s="7"/>
      <c r="S8" s="7"/>
      <c r="T8" s="7"/>
      <c r="U8" s="7"/>
      <c r="V8" s="7"/>
      <c r="W8" s="7"/>
      <c r="X8" s="7"/>
      <c r="Y8" s="7"/>
      <c r="Z8" s="8">
        <f t="shared" si="0"/>
        <v>84.09</v>
      </c>
    </row>
    <row r="9" spans="1:26" ht="15" x14ac:dyDescent="0.25">
      <c r="A9" s="41" t="s">
        <v>89</v>
      </c>
      <c r="B9" s="18">
        <v>700</v>
      </c>
      <c r="C9" s="18">
        <v>535</v>
      </c>
      <c r="D9" s="19" t="s">
        <v>23</v>
      </c>
      <c r="E9" s="19" t="s">
        <v>53</v>
      </c>
      <c r="F9" s="17"/>
      <c r="G9" s="17"/>
      <c r="H9" s="17"/>
      <c r="I9" s="17"/>
      <c r="J9" s="17"/>
      <c r="K9" s="17"/>
      <c r="L9" s="17"/>
      <c r="M9" s="17">
        <v>583</v>
      </c>
      <c r="N9" s="17"/>
      <c r="O9" s="17"/>
      <c r="P9" s="7"/>
      <c r="Q9" s="7"/>
      <c r="R9" s="7"/>
      <c r="S9" s="7"/>
      <c r="T9" s="7"/>
      <c r="U9" s="7"/>
      <c r="V9" s="7"/>
      <c r="W9" s="7"/>
      <c r="X9" s="7"/>
      <c r="Y9" s="7"/>
      <c r="Z9" s="8">
        <f t="shared" si="0"/>
        <v>583</v>
      </c>
    </row>
    <row r="10" spans="1:26" ht="15" x14ac:dyDescent="0.25">
      <c r="A10" s="41" t="s">
        <v>89</v>
      </c>
      <c r="B10" s="18">
        <v>16613</v>
      </c>
      <c r="C10" s="18">
        <v>536</v>
      </c>
      <c r="D10" s="19" t="s">
        <v>28</v>
      </c>
      <c r="E10" s="19" t="s">
        <v>53</v>
      </c>
      <c r="F10" s="17"/>
      <c r="G10" s="17"/>
      <c r="H10" s="17"/>
      <c r="I10" s="17"/>
      <c r="J10" s="17"/>
      <c r="K10" s="17"/>
      <c r="L10" s="17">
        <v>96</v>
      </c>
      <c r="M10" s="17"/>
      <c r="N10" s="17"/>
      <c r="O10" s="17"/>
      <c r="P10" s="7"/>
      <c r="Q10" s="7"/>
      <c r="R10" s="7"/>
      <c r="S10" s="7"/>
      <c r="T10" s="7"/>
      <c r="U10" s="7"/>
      <c r="V10" s="7"/>
      <c r="W10" s="7"/>
      <c r="X10" s="7"/>
      <c r="Y10" s="7"/>
      <c r="Z10" s="8">
        <f t="shared" si="0"/>
        <v>96</v>
      </c>
    </row>
    <row r="11" spans="1:26" ht="15" x14ac:dyDescent="0.25">
      <c r="A11" s="41" t="s">
        <v>89</v>
      </c>
      <c r="B11" s="18">
        <v>16888</v>
      </c>
      <c r="C11" s="16">
        <v>577</v>
      </c>
      <c r="D11" s="13" t="s">
        <v>33</v>
      </c>
      <c r="E11" s="19" t="s">
        <v>53</v>
      </c>
      <c r="F11" s="7"/>
      <c r="G11" s="7"/>
      <c r="H11" s="17"/>
      <c r="I11" s="7">
        <v>11.2</v>
      </c>
      <c r="J11" s="17"/>
      <c r="K11" s="17"/>
      <c r="L11" s="17"/>
      <c r="M11" s="17"/>
      <c r="N11" s="17"/>
      <c r="O11" s="17"/>
      <c r="P11" s="7"/>
      <c r="Q11" s="7"/>
      <c r="R11" s="7"/>
      <c r="S11" s="7"/>
      <c r="T11" s="7"/>
      <c r="U11" s="7"/>
      <c r="V11" s="7"/>
      <c r="W11" s="7"/>
      <c r="X11" s="7"/>
      <c r="Y11" s="7"/>
      <c r="Z11" s="8">
        <f t="shared" si="0"/>
        <v>11.2</v>
      </c>
    </row>
    <row r="12" spans="1:26" ht="15" x14ac:dyDescent="0.25">
      <c r="A12" s="41" t="s">
        <v>89</v>
      </c>
      <c r="B12" s="18">
        <v>234</v>
      </c>
      <c r="C12" s="18">
        <v>626</v>
      </c>
      <c r="D12" s="19" t="s">
        <v>19</v>
      </c>
      <c r="E12" s="19" t="s">
        <v>51</v>
      </c>
      <c r="F12" s="17"/>
      <c r="G12" s="17"/>
      <c r="H12" s="17"/>
      <c r="I12" s="17"/>
      <c r="J12" s="17"/>
      <c r="K12" s="17"/>
      <c r="L12" s="17"/>
      <c r="M12" s="17"/>
      <c r="N12" s="17">
        <v>14</v>
      </c>
      <c r="O12" s="17"/>
      <c r="P12" s="7"/>
      <c r="Q12" s="9"/>
      <c r="R12" s="9"/>
      <c r="S12" s="9"/>
      <c r="T12" s="9"/>
      <c r="U12" s="9"/>
      <c r="V12" s="9"/>
      <c r="W12" s="9"/>
      <c r="X12" s="9"/>
      <c r="Y12" s="9"/>
      <c r="Z12" s="8">
        <f t="shared" si="0"/>
        <v>14</v>
      </c>
    </row>
    <row r="13" spans="1:26" ht="15" x14ac:dyDescent="0.25">
      <c r="A13" s="41" t="s">
        <v>89</v>
      </c>
      <c r="B13" s="18">
        <v>457</v>
      </c>
      <c r="C13" s="18">
        <v>629</v>
      </c>
      <c r="D13" s="19" t="s">
        <v>58</v>
      </c>
      <c r="E13" s="25" t="s">
        <v>69</v>
      </c>
      <c r="F13" s="17"/>
      <c r="G13" s="17"/>
      <c r="H13" s="17"/>
      <c r="I13" s="17"/>
      <c r="J13" s="17"/>
      <c r="K13" s="17"/>
      <c r="L13" s="17"/>
      <c r="M13" s="17"/>
      <c r="N13" s="17" t="s">
        <v>5</v>
      </c>
      <c r="O13" s="17">
        <v>700</v>
      </c>
      <c r="P13" s="7"/>
      <c r="Q13" s="9"/>
      <c r="R13" s="9"/>
      <c r="S13" s="9"/>
      <c r="T13" s="9"/>
      <c r="U13" s="9"/>
      <c r="V13" s="9"/>
      <c r="W13" s="9"/>
      <c r="X13" s="9"/>
      <c r="Y13" s="9"/>
      <c r="Z13" s="8">
        <f t="shared" si="0"/>
        <v>700</v>
      </c>
    </row>
    <row r="14" spans="1:26" ht="15" x14ac:dyDescent="0.25">
      <c r="A14" s="41" t="s">
        <v>89</v>
      </c>
      <c r="B14" s="18">
        <v>277</v>
      </c>
      <c r="C14" s="18">
        <v>664</v>
      </c>
      <c r="D14" s="19" t="s">
        <v>30</v>
      </c>
      <c r="E14" s="19" t="s">
        <v>51</v>
      </c>
      <c r="F14" s="17"/>
      <c r="G14" s="17"/>
      <c r="H14" s="17"/>
      <c r="I14" s="17"/>
      <c r="J14" s="17"/>
      <c r="K14" s="17">
        <v>60.1</v>
      </c>
      <c r="L14" s="17"/>
      <c r="M14" s="17"/>
      <c r="N14" s="17"/>
      <c r="O14" s="17"/>
      <c r="P14" s="7"/>
      <c r="Q14" s="7"/>
      <c r="R14" s="7"/>
      <c r="S14" s="7"/>
      <c r="T14" s="7"/>
      <c r="U14" s="7"/>
      <c r="V14" s="7"/>
      <c r="W14" s="7"/>
      <c r="X14" s="7"/>
      <c r="Y14" s="7"/>
      <c r="Z14" s="8">
        <f t="shared" si="0"/>
        <v>60.1</v>
      </c>
    </row>
    <row r="15" spans="1:26" ht="15" x14ac:dyDescent="0.25">
      <c r="A15" s="41" t="s">
        <v>89</v>
      </c>
      <c r="B15" s="18">
        <v>766</v>
      </c>
      <c r="C15" s="18">
        <v>671</v>
      </c>
      <c r="D15" s="19" t="s">
        <v>27</v>
      </c>
      <c r="E15" s="19" t="s">
        <v>51</v>
      </c>
      <c r="F15" s="17"/>
      <c r="G15" s="17"/>
      <c r="H15" s="17"/>
      <c r="I15" s="17"/>
      <c r="J15" s="17"/>
      <c r="K15" s="17"/>
      <c r="L15" s="17">
        <v>141</v>
      </c>
      <c r="M15" s="17"/>
      <c r="N15" s="17"/>
      <c r="O15" s="17"/>
      <c r="P15" s="7"/>
      <c r="Q15" s="7"/>
      <c r="R15" s="7"/>
      <c r="S15" s="7"/>
      <c r="T15" s="7"/>
      <c r="U15" s="7"/>
      <c r="V15" s="7"/>
      <c r="W15" s="7"/>
      <c r="X15" s="7"/>
      <c r="Y15" s="7"/>
      <c r="Z15" s="8">
        <f t="shared" si="0"/>
        <v>141</v>
      </c>
    </row>
    <row r="16" spans="1:26" s="10" customFormat="1" ht="15" x14ac:dyDescent="0.25">
      <c r="A16" s="19" t="s">
        <v>89</v>
      </c>
      <c r="B16" s="115">
        <v>759</v>
      </c>
      <c r="C16" s="18">
        <v>673</v>
      </c>
      <c r="D16" s="19" t="s">
        <v>26</v>
      </c>
      <c r="E16" s="19" t="s">
        <v>51</v>
      </c>
      <c r="F16" s="17"/>
      <c r="G16" s="17"/>
      <c r="H16" s="17"/>
      <c r="I16" s="17"/>
      <c r="J16" s="17"/>
      <c r="K16" s="17"/>
      <c r="L16" s="17">
        <v>47.9</v>
      </c>
      <c r="M16" s="17"/>
      <c r="N16" s="17"/>
      <c r="O16" s="17"/>
      <c r="P16" s="7"/>
      <c r="Q16" s="7"/>
      <c r="R16" s="7"/>
      <c r="S16" s="7"/>
      <c r="T16" s="7"/>
      <c r="U16" s="7"/>
      <c r="V16" s="7"/>
      <c r="W16" s="7"/>
      <c r="X16" s="7"/>
      <c r="Y16" s="7"/>
      <c r="Z16" s="114">
        <f t="shared" si="0"/>
        <v>47.9</v>
      </c>
    </row>
    <row r="17" spans="1:26" ht="15" x14ac:dyDescent="0.25">
      <c r="A17" s="41" t="s">
        <v>89</v>
      </c>
      <c r="B17" s="18">
        <v>17608</v>
      </c>
      <c r="C17" s="16">
        <v>702</v>
      </c>
      <c r="D17" s="13" t="s">
        <v>32</v>
      </c>
      <c r="E17" s="13" t="s">
        <v>51</v>
      </c>
      <c r="F17" s="7"/>
      <c r="G17" s="7"/>
      <c r="H17" s="17"/>
      <c r="I17" s="7">
        <v>10.39</v>
      </c>
      <c r="J17" s="17"/>
      <c r="K17" s="17"/>
      <c r="L17" s="17"/>
      <c r="M17" s="17"/>
      <c r="N17" s="17"/>
      <c r="O17" s="17"/>
      <c r="P17" s="7"/>
      <c r="Q17" s="7"/>
      <c r="R17" s="7"/>
      <c r="S17" s="7"/>
      <c r="T17" s="7"/>
      <c r="U17" s="7"/>
      <c r="V17" s="7"/>
      <c r="W17" s="7"/>
      <c r="X17" s="7"/>
      <c r="Y17" s="7"/>
      <c r="Z17" s="8">
        <f t="shared" si="0"/>
        <v>10.39</v>
      </c>
    </row>
    <row r="18" spans="1:26" ht="15" x14ac:dyDescent="0.25">
      <c r="A18" s="41" t="s">
        <v>89</v>
      </c>
      <c r="B18" s="18">
        <v>2338</v>
      </c>
      <c r="C18" s="18">
        <v>719</v>
      </c>
      <c r="D18" s="19" t="s">
        <v>17</v>
      </c>
      <c r="E18" s="19" t="s">
        <v>52</v>
      </c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9">
        <v>161</v>
      </c>
      <c r="Q18" s="9"/>
      <c r="R18" s="9"/>
      <c r="S18" s="9"/>
      <c r="T18" s="9"/>
      <c r="U18" s="9"/>
      <c r="V18" s="9"/>
      <c r="W18" s="9"/>
      <c r="X18" s="9"/>
      <c r="Y18" s="9"/>
      <c r="Z18" s="8">
        <f t="shared" si="0"/>
        <v>161</v>
      </c>
    </row>
    <row r="19" spans="1:26" ht="15" x14ac:dyDescent="0.25">
      <c r="A19" s="41" t="s">
        <v>89</v>
      </c>
      <c r="B19" s="116" t="s">
        <v>87</v>
      </c>
      <c r="C19" s="18">
        <v>737</v>
      </c>
      <c r="D19" s="20" t="s">
        <v>59</v>
      </c>
      <c r="E19" s="25" t="s">
        <v>69</v>
      </c>
      <c r="F19" s="17"/>
      <c r="G19" s="17"/>
      <c r="H19" s="17"/>
      <c r="I19" s="17"/>
      <c r="J19" s="17"/>
      <c r="K19" s="17"/>
      <c r="L19" s="17"/>
      <c r="M19" s="17"/>
      <c r="N19" s="17"/>
      <c r="O19" s="17">
        <v>3700</v>
      </c>
      <c r="P19" s="9"/>
      <c r="Q19" s="9"/>
      <c r="R19" s="9"/>
      <c r="S19" s="9"/>
      <c r="T19" s="9"/>
      <c r="U19" s="9"/>
      <c r="V19" s="9"/>
      <c r="W19" s="9"/>
      <c r="X19" s="9"/>
      <c r="Y19" s="9"/>
      <c r="Z19" s="8">
        <f t="shared" si="0"/>
        <v>3700</v>
      </c>
    </row>
    <row r="20" spans="1:26" ht="28.95" x14ac:dyDescent="0.3">
      <c r="A20" s="112" t="s">
        <v>88</v>
      </c>
      <c r="B20" s="18">
        <v>17278</v>
      </c>
      <c r="C20" s="18">
        <v>786</v>
      </c>
      <c r="D20" s="19" t="s">
        <v>14</v>
      </c>
      <c r="E20" s="19" t="s">
        <v>67</v>
      </c>
      <c r="F20" s="17"/>
      <c r="G20" s="17"/>
      <c r="H20" s="17"/>
      <c r="I20" s="17"/>
      <c r="J20" s="17"/>
      <c r="K20" s="17"/>
      <c r="L20" s="17"/>
      <c r="M20" s="17" t="s">
        <v>5</v>
      </c>
      <c r="N20" s="17" t="s">
        <v>5</v>
      </c>
      <c r="O20" s="21"/>
      <c r="P20" s="9">
        <v>190</v>
      </c>
      <c r="Q20" s="9"/>
      <c r="R20" s="9"/>
      <c r="S20" s="9"/>
      <c r="T20" s="9"/>
      <c r="U20" s="9"/>
      <c r="V20" s="9"/>
      <c r="W20" s="9"/>
      <c r="X20" s="9"/>
      <c r="Y20" s="9"/>
      <c r="Z20" s="8">
        <f t="shared" si="0"/>
        <v>190</v>
      </c>
    </row>
    <row r="21" spans="1:26" ht="28.8" x14ac:dyDescent="0.3">
      <c r="A21" s="113" t="s">
        <v>88</v>
      </c>
      <c r="B21" s="18">
        <v>21190</v>
      </c>
      <c r="C21" s="18">
        <v>787</v>
      </c>
      <c r="D21" s="41" t="s">
        <v>73</v>
      </c>
      <c r="E21" s="19" t="s">
        <v>53</v>
      </c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9">
        <v>386</v>
      </c>
      <c r="Q21" s="9"/>
      <c r="R21" s="9"/>
      <c r="S21" s="9"/>
      <c r="T21" s="9"/>
      <c r="U21" s="9"/>
      <c r="V21" s="9"/>
      <c r="W21" s="9"/>
      <c r="X21" s="9"/>
      <c r="Y21" s="9"/>
      <c r="Z21" s="8">
        <f t="shared" si="0"/>
        <v>386</v>
      </c>
    </row>
    <row r="22" spans="1:26" ht="28.95" x14ac:dyDescent="0.3">
      <c r="A22" s="113" t="s">
        <v>88</v>
      </c>
      <c r="B22" s="18">
        <v>21190</v>
      </c>
      <c r="C22" s="18">
        <v>787</v>
      </c>
      <c r="D22" s="41" t="s">
        <v>74</v>
      </c>
      <c r="E22" s="19" t="s">
        <v>52</v>
      </c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9">
        <v>1052</v>
      </c>
      <c r="Q22" s="9"/>
      <c r="R22" s="9"/>
      <c r="S22" s="9"/>
      <c r="T22" s="9"/>
      <c r="U22" s="9"/>
      <c r="V22" s="9"/>
      <c r="W22" s="9"/>
      <c r="X22" s="9"/>
      <c r="Y22" s="9"/>
      <c r="Z22" s="8">
        <f>SUM(F22:U22)</f>
        <v>1052</v>
      </c>
    </row>
    <row r="23" spans="1:26" s="10" customFormat="1" ht="28.95" x14ac:dyDescent="0.3">
      <c r="A23" s="112" t="s">
        <v>88</v>
      </c>
      <c r="B23" s="18">
        <v>1570</v>
      </c>
      <c r="C23" s="18">
        <v>791</v>
      </c>
      <c r="D23" s="19" t="s">
        <v>22</v>
      </c>
      <c r="E23" s="19" t="s">
        <v>51</v>
      </c>
      <c r="F23" s="17"/>
      <c r="G23" s="17"/>
      <c r="H23" s="17"/>
      <c r="I23" s="17"/>
      <c r="J23" s="17"/>
      <c r="K23" s="17"/>
      <c r="L23" s="17"/>
      <c r="M23" s="17">
        <v>352.3</v>
      </c>
      <c r="N23" s="17"/>
      <c r="O23" s="17"/>
      <c r="P23" s="7"/>
      <c r="Q23" s="7"/>
      <c r="R23" s="7"/>
      <c r="S23" s="7"/>
      <c r="T23" s="7"/>
      <c r="U23" s="7"/>
      <c r="V23" s="7"/>
      <c r="W23" s="7"/>
      <c r="X23" s="7"/>
      <c r="Y23" s="7"/>
      <c r="Z23" s="8">
        <f t="shared" si="0"/>
        <v>352.3</v>
      </c>
    </row>
    <row r="24" spans="1:26" s="10" customFormat="1" x14ac:dyDescent="0.3">
      <c r="A24" s="117" t="s">
        <v>89</v>
      </c>
      <c r="B24" s="18">
        <v>645</v>
      </c>
      <c r="C24" s="18">
        <v>811</v>
      </c>
      <c r="D24" s="19" t="s">
        <v>1</v>
      </c>
      <c r="E24" s="19" t="s">
        <v>53</v>
      </c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9">
        <v>337</v>
      </c>
      <c r="Q24" s="9"/>
      <c r="R24" s="9"/>
      <c r="S24" s="9"/>
      <c r="T24" s="9"/>
      <c r="U24" s="9"/>
      <c r="V24" s="9"/>
      <c r="W24" s="9"/>
      <c r="X24" s="9"/>
      <c r="Y24" s="9"/>
      <c r="Z24" s="8">
        <f t="shared" si="0"/>
        <v>337</v>
      </c>
    </row>
    <row r="25" spans="1:26" s="10" customFormat="1" ht="28.95" x14ac:dyDescent="0.3">
      <c r="A25" s="112" t="s">
        <v>88</v>
      </c>
      <c r="B25" s="18">
        <v>278</v>
      </c>
      <c r="C25" s="18">
        <v>812</v>
      </c>
      <c r="D25" s="19" t="s">
        <v>2</v>
      </c>
      <c r="E25" s="19" t="s">
        <v>53</v>
      </c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9">
        <v>997</v>
      </c>
      <c r="Q25" s="9"/>
      <c r="R25" s="9"/>
      <c r="S25" s="9"/>
      <c r="T25" s="9"/>
      <c r="U25" s="9"/>
      <c r="V25" s="9"/>
      <c r="W25" s="9"/>
      <c r="X25" s="9"/>
      <c r="Y25" s="9"/>
      <c r="Z25" s="8">
        <f t="shared" si="0"/>
        <v>997</v>
      </c>
    </row>
    <row r="26" spans="1:26" s="10" customFormat="1" ht="28.95" x14ac:dyDescent="0.3">
      <c r="A26" s="112" t="s">
        <v>88</v>
      </c>
      <c r="B26" s="18">
        <v>1368</v>
      </c>
      <c r="C26" s="18">
        <v>813</v>
      </c>
      <c r="D26" s="41" t="s">
        <v>3</v>
      </c>
      <c r="E26" s="19" t="s">
        <v>53</v>
      </c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9"/>
      <c r="Q26" s="9">
        <v>384</v>
      </c>
      <c r="R26" s="9"/>
      <c r="S26" s="9"/>
      <c r="T26" s="9"/>
      <c r="U26" s="9"/>
      <c r="V26" s="9"/>
      <c r="W26" s="9"/>
      <c r="X26" s="9"/>
      <c r="Y26" s="9"/>
      <c r="Z26" s="8">
        <f t="shared" si="0"/>
        <v>384</v>
      </c>
    </row>
    <row r="27" spans="1:26" s="10" customFormat="1" ht="15" x14ac:dyDescent="0.25">
      <c r="A27" s="41" t="s">
        <v>89</v>
      </c>
      <c r="B27" s="18">
        <v>271</v>
      </c>
      <c r="C27" s="18">
        <v>817</v>
      </c>
      <c r="D27" s="19" t="s">
        <v>18</v>
      </c>
      <c r="E27" s="19" t="s">
        <v>51</v>
      </c>
      <c r="F27" s="17"/>
      <c r="G27" s="17"/>
      <c r="H27" s="17"/>
      <c r="I27" s="17"/>
      <c r="J27" s="17"/>
      <c r="K27" s="17"/>
      <c r="L27" s="17"/>
      <c r="M27" s="17"/>
      <c r="N27" s="17">
        <v>103</v>
      </c>
      <c r="O27" s="17"/>
      <c r="P27" s="7"/>
      <c r="Q27" s="9"/>
      <c r="R27" s="9"/>
      <c r="S27" s="9"/>
      <c r="T27" s="9"/>
      <c r="U27" s="9"/>
      <c r="V27" s="9"/>
      <c r="W27" s="9"/>
      <c r="X27" s="9"/>
      <c r="Y27" s="9"/>
      <c r="Z27" s="8">
        <f t="shared" si="0"/>
        <v>103</v>
      </c>
    </row>
    <row r="28" spans="1:26" s="10" customFormat="1" ht="15" x14ac:dyDescent="0.25">
      <c r="A28" s="41" t="s">
        <v>89</v>
      </c>
      <c r="B28" s="18">
        <v>846</v>
      </c>
      <c r="C28" s="18">
        <v>834</v>
      </c>
      <c r="D28" s="19" t="s">
        <v>21</v>
      </c>
      <c r="E28" s="19" t="s">
        <v>51</v>
      </c>
      <c r="F28" s="17"/>
      <c r="G28" s="17"/>
      <c r="H28" s="17"/>
      <c r="I28" s="17"/>
      <c r="J28" s="17"/>
      <c r="K28" s="17"/>
      <c r="L28" s="17"/>
      <c r="M28" s="17">
        <v>57.6</v>
      </c>
      <c r="N28" s="17"/>
      <c r="O28" s="17"/>
      <c r="P28" s="7"/>
      <c r="Q28" s="7"/>
      <c r="R28" s="7"/>
      <c r="S28" s="7"/>
      <c r="T28" s="7"/>
      <c r="U28" s="7"/>
      <c r="V28" s="7"/>
      <c r="W28" s="7"/>
      <c r="X28" s="7"/>
      <c r="Y28" s="7"/>
      <c r="Z28" s="8">
        <f t="shared" si="0"/>
        <v>57.6</v>
      </c>
    </row>
    <row r="29" spans="1:26" s="10" customFormat="1" ht="28.95" x14ac:dyDescent="0.3">
      <c r="A29" s="112" t="s">
        <v>88</v>
      </c>
      <c r="B29" s="18">
        <v>2303</v>
      </c>
      <c r="C29" s="18">
        <v>850</v>
      </c>
      <c r="D29" s="19" t="s">
        <v>13</v>
      </c>
      <c r="E29" s="19" t="s">
        <v>51</v>
      </c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9"/>
      <c r="R29" s="9">
        <v>239.9</v>
      </c>
      <c r="S29" s="9"/>
      <c r="T29" s="9"/>
      <c r="U29" s="9"/>
      <c r="V29" s="9"/>
      <c r="W29" s="9"/>
      <c r="X29" s="9"/>
      <c r="Y29" s="9"/>
      <c r="Z29" s="8">
        <f t="shared" si="0"/>
        <v>239.9</v>
      </c>
    </row>
    <row r="30" spans="1:26" s="10" customFormat="1" ht="15" x14ac:dyDescent="0.25">
      <c r="A30" s="41" t="s">
        <v>89</v>
      </c>
      <c r="B30" s="18">
        <v>861</v>
      </c>
      <c r="C30" s="18">
        <v>878</v>
      </c>
      <c r="D30" s="19" t="s">
        <v>25</v>
      </c>
      <c r="E30" s="19" t="s">
        <v>67</v>
      </c>
      <c r="F30" s="17"/>
      <c r="G30" s="17"/>
      <c r="H30" s="17"/>
      <c r="I30" s="17"/>
      <c r="J30" s="17"/>
      <c r="K30" s="17"/>
      <c r="L30" s="17">
        <v>17.3</v>
      </c>
      <c r="M30" s="17"/>
      <c r="N30" s="17"/>
      <c r="O30" s="17"/>
      <c r="P30" s="7"/>
      <c r="Q30" s="7"/>
      <c r="R30" s="7"/>
      <c r="S30" s="7"/>
      <c r="T30" s="7"/>
      <c r="U30" s="7"/>
      <c r="V30" s="7"/>
      <c r="W30" s="7"/>
      <c r="X30" s="7"/>
      <c r="Y30" s="7"/>
      <c r="Z30" s="8">
        <f t="shared" si="0"/>
        <v>17.3</v>
      </c>
    </row>
    <row r="31" spans="1:26" s="10" customFormat="1" ht="28.95" x14ac:dyDescent="0.3">
      <c r="A31" s="112" t="s">
        <v>88</v>
      </c>
      <c r="B31" s="18">
        <v>21529</v>
      </c>
      <c r="C31" s="18">
        <v>922</v>
      </c>
      <c r="D31" s="19" t="s">
        <v>60</v>
      </c>
      <c r="E31" s="25" t="s">
        <v>69</v>
      </c>
      <c r="F31" s="17"/>
      <c r="G31" s="17"/>
      <c r="H31" s="17"/>
      <c r="I31" s="17"/>
      <c r="J31" s="17"/>
      <c r="K31" s="17"/>
      <c r="L31" s="17"/>
      <c r="M31" s="17">
        <v>45</v>
      </c>
      <c r="N31" s="17"/>
      <c r="O31" s="17"/>
      <c r="P31" s="7"/>
      <c r="Q31" s="7"/>
      <c r="R31" s="7"/>
      <c r="S31" s="7"/>
      <c r="T31" s="7"/>
      <c r="U31" s="7"/>
      <c r="V31" s="7"/>
      <c r="W31" s="7"/>
      <c r="X31" s="7"/>
      <c r="Y31" s="7"/>
      <c r="Z31" s="8">
        <f t="shared" si="0"/>
        <v>45</v>
      </c>
    </row>
    <row r="32" spans="1:26" s="10" customFormat="1" x14ac:dyDescent="0.3">
      <c r="A32" s="41" t="s">
        <v>89</v>
      </c>
      <c r="B32" s="18">
        <v>303</v>
      </c>
      <c r="C32" s="18">
        <v>943</v>
      </c>
      <c r="D32" s="19" t="s">
        <v>29</v>
      </c>
      <c r="E32" s="19" t="s">
        <v>66</v>
      </c>
      <c r="F32" s="17"/>
      <c r="G32" s="17"/>
      <c r="H32" s="17"/>
      <c r="I32" s="17"/>
      <c r="J32" s="17"/>
      <c r="K32" s="17">
        <v>0.8</v>
      </c>
      <c r="L32" s="17"/>
      <c r="M32" s="17"/>
      <c r="N32" s="17"/>
      <c r="O32" s="17"/>
      <c r="P32" s="7"/>
      <c r="Q32" s="7"/>
      <c r="R32" s="7"/>
      <c r="S32" s="7"/>
      <c r="T32" s="7"/>
      <c r="U32" s="7"/>
      <c r="V32" s="7"/>
      <c r="W32" s="7"/>
      <c r="X32" s="7"/>
      <c r="Y32" s="7"/>
      <c r="Z32" s="8">
        <f t="shared" si="0"/>
        <v>0.8</v>
      </c>
    </row>
    <row r="33" spans="1:26" s="10" customFormat="1" x14ac:dyDescent="0.3">
      <c r="A33" s="41" t="s">
        <v>89</v>
      </c>
      <c r="B33" s="18">
        <v>1015</v>
      </c>
      <c r="C33" s="18">
        <v>1092</v>
      </c>
      <c r="D33" s="41" t="s">
        <v>24</v>
      </c>
      <c r="E33" s="19" t="s">
        <v>51</v>
      </c>
      <c r="F33" s="17"/>
      <c r="G33" s="17"/>
      <c r="H33" s="17"/>
      <c r="I33" s="17"/>
      <c r="J33" s="17"/>
      <c r="K33" s="17"/>
      <c r="L33" s="17">
        <v>13.2</v>
      </c>
      <c r="M33" s="17"/>
      <c r="N33" s="17"/>
      <c r="O33" s="17"/>
      <c r="P33" s="7"/>
      <c r="Q33" s="7"/>
      <c r="R33" s="7"/>
      <c r="S33" s="7"/>
      <c r="T33" s="7"/>
      <c r="U33" s="7"/>
      <c r="V33" s="7"/>
      <c r="W33" s="7"/>
      <c r="X33" s="7"/>
      <c r="Y33" s="7"/>
      <c r="Z33" s="8">
        <f t="shared" si="0"/>
        <v>13.2</v>
      </c>
    </row>
    <row r="34" spans="1:26" s="10" customFormat="1" x14ac:dyDescent="0.3">
      <c r="A34" s="41" t="s">
        <v>89</v>
      </c>
      <c r="B34" s="116">
        <v>1518</v>
      </c>
      <c r="C34" s="18">
        <v>1101</v>
      </c>
      <c r="D34" s="19" t="s">
        <v>4</v>
      </c>
      <c r="E34" s="19" t="s">
        <v>67</v>
      </c>
      <c r="F34" s="17"/>
      <c r="G34" s="17"/>
      <c r="H34" s="17"/>
      <c r="I34" s="17"/>
      <c r="J34" s="17"/>
      <c r="K34" s="17"/>
      <c r="L34" s="17"/>
      <c r="M34" s="17"/>
      <c r="N34" s="17"/>
      <c r="O34" s="17">
        <v>490</v>
      </c>
      <c r="P34" s="9"/>
      <c r="Q34" s="9"/>
      <c r="R34" s="9"/>
      <c r="S34" s="9"/>
      <c r="T34" s="9"/>
      <c r="U34" s="9"/>
      <c r="V34" s="9"/>
      <c r="W34" s="9"/>
      <c r="X34" s="9"/>
      <c r="Y34" s="9"/>
      <c r="Z34" s="8">
        <f t="shared" si="0"/>
        <v>490</v>
      </c>
    </row>
    <row r="35" spans="1:26" s="10" customFormat="1" ht="28.8" x14ac:dyDescent="0.3">
      <c r="A35" s="112" t="s">
        <v>88</v>
      </c>
      <c r="B35" s="18">
        <v>3386</v>
      </c>
      <c r="C35" s="18">
        <v>1117</v>
      </c>
      <c r="D35" s="19" t="s">
        <v>16</v>
      </c>
      <c r="E35" s="19" t="s">
        <v>72</v>
      </c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9">
        <v>445</v>
      </c>
      <c r="Q35" s="9"/>
      <c r="R35" s="9"/>
      <c r="S35" s="9"/>
      <c r="T35" s="9"/>
      <c r="U35" s="9"/>
      <c r="V35" s="9"/>
      <c r="W35" s="9"/>
      <c r="X35" s="9"/>
      <c r="Y35" s="9"/>
      <c r="Z35" s="8">
        <f t="shared" si="0"/>
        <v>445</v>
      </c>
    </row>
    <row r="36" spans="1:26" s="10" customFormat="1" ht="28.8" x14ac:dyDescent="0.3">
      <c r="A36" s="112" t="s">
        <v>88</v>
      </c>
      <c r="B36" s="18">
        <v>1570</v>
      </c>
      <c r="C36" s="18">
        <v>1180</v>
      </c>
      <c r="D36" s="41" t="s">
        <v>39</v>
      </c>
      <c r="E36" s="19" t="s">
        <v>67</v>
      </c>
      <c r="F36" s="17"/>
      <c r="G36" s="17"/>
      <c r="H36" s="17"/>
      <c r="I36" s="17"/>
      <c r="J36" s="17"/>
      <c r="K36" s="17"/>
      <c r="L36" s="17"/>
      <c r="M36" s="17"/>
      <c r="N36" s="17"/>
      <c r="O36" s="17">
        <v>41</v>
      </c>
      <c r="P36" s="9"/>
      <c r="Q36" s="7"/>
      <c r="R36" s="9"/>
      <c r="S36" s="9"/>
      <c r="T36" s="9"/>
      <c r="U36" s="9"/>
      <c r="V36" s="9"/>
      <c r="W36" s="9"/>
      <c r="X36" s="9"/>
      <c r="Y36" s="9"/>
      <c r="Z36" s="8">
        <f t="shared" si="0"/>
        <v>41</v>
      </c>
    </row>
    <row r="37" spans="1:26" s="10" customFormat="1" ht="28.8" x14ac:dyDescent="0.3">
      <c r="A37" s="112" t="s">
        <v>88</v>
      </c>
      <c r="B37" s="18">
        <v>3588</v>
      </c>
      <c r="C37" s="18">
        <v>1186</v>
      </c>
      <c r="D37" s="19" t="s">
        <v>10</v>
      </c>
      <c r="E37" s="19" t="s">
        <v>69</v>
      </c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9"/>
      <c r="Q37" s="9"/>
      <c r="R37" s="22">
        <v>130.452</v>
      </c>
      <c r="S37" s="9"/>
      <c r="T37" s="9"/>
      <c r="U37" s="9"/>
      <c r="V37" s="9"/>
      <c r="W37" s="9"/>
      <c r="X37" s="9"/>
      <c r="Y37" s="9"/>
      <c r="Z37" s="8">
        <f t="shared" si="0"/>
        <v>130.452</v>
      </c>
    </row>
    <row r="38" spans="1:26" s="10" customFormat="1" x14ac:dyDescent="0.3">
      <c r="A38" s="41" t="s">
        <v>89</v>
      </c>
      <c r="B38" s="18">
        <v>2596</v>
      </c>
      <c r="C38" s="18">
        <v>1332</v>
      </c>
      <c r="D38" s="19" t="s">
        <v>20</v>
      </c>
      <c r="E38" s="19" t="s">
        <v>76</v>
      </c>
      <c r="F38" s="17"/>
      <c r="G38" s="17"/>
      <c r="H38" s="17"/>
      <c r="I38" s="17"/>
      <c r="J38" s="17"/>
      <c r="K38" s="17"/>
      <c r="L38" s="17"/>
      <c r="M38" s="17">
        <v>0.8</v>
      </c>
      <c r="N38" s="17"/>
      <c r="O38" s="17"/>
      <c r="P38" s="7"/>
      <c r="Q38" s="9"/>
      <c r="R38" s="9"/>
      <c r="S38" s="9"/>
      <c r="T38" s="9"/>
      <c r="U38" s="9"/>
      <c r="V38" s="7"/>
      <c r="W38" s="7"/>
      <c r="X38" s="7"/>
      <c r="Y38" s="7"/>
      <c r="Z38" s="8">
        <f t="shared" si="0"/>
        <v>0.8</v>
      </c>
    </row>
    <row r="39" spans="1:26" s="46" customFormat="1" x14ac:dyDescent="0.3">
      <c r="A39" s="41" t="s">
        <v>89</v>
      </c>
      <c r="B39" s="116">
        <v>2768</v>
      </c>
      <c r="C39" s="50">
        <v>1343</v>
      </c>
      <c r="D39" s="41" t="s">
        <v>12</v>
      </c>
      <c r="E39" s="41" t="s">
        <v>52</v>
      </c>
      <c r="F39" s="51"/>
      <c r="G39" s="51"/>
      <c r="H39" s="51"/>
      <c r="I39" s="51"/>
      <c r="J39" s="51"/>
      <c r="K39" s="51"/>
      <c r="L39" s="51"/>
      <c r="M39" s="51"/>
      <c r="N39" s="51"/>
      <c r="O39" s="51">
        <v>77</v>
      </c>
      <c r="P39" s="52"/>
      <c r="Q39" s="52"/>
      <c r="R39" s="52"/>
      <c r="S39" s="52"/>
      <c r="T39" s="53"/>
      <c r="U39" s="53"/>
      <c r="V39" s="53"/>
      <c r="W39" s="53"/>
      <c r="X39" s="53"/>
      <c r="Y39" s="53"/>
      <c r="Z39" s="54">
        <f t="shared" si="0"/>
        <v>77</v>
      </c>
    </row>
    <row r="40" spans="1:26" s="10" customFormat="1" ht="28.8" x14ac:dyDescent="0.3">
      <c r="A40" s="112" t="s">
        <v>88</v>
      </c>
      <c r="B40" s="18">
        <v>3386</v>
      </c>
      <c r="C40" s="18">
        <v>1354</v>
      </c>
      <c r="D40" s="19" t="s">
        <v>11</v>
      </c>
      <c r="E40" s="19" t="s">
        <v>53</v>
      </c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9"/>
      <c r="Q40" s="9">
        <v>25</v>
      </c>
      <c r="R40" s="9"/>
      <c r="S40" s="9"/>
      <c r="T40" s="9"/>
      <c r="U40" s="9"/>
      <c r="V40" s="9"/>
      <c r="W40" s="9"/>
      <c r="X40" s="9"/>
      <c r="Y40" s="9"/>
      <c r="Z40" s="8">
        <f t="shared" si="0"/>
        <v>25</v>
      </c>
    </row>
    <row r="41" spans="1:26" s="10" customFormat="1" ht="28.8" x14ac:dyDescent="0.3">
      <c r="A41" s="112" t="s">
        <v>88</v>
      </c>
      <c r="B41" s="18">
        <v>21038</v>
      </c>
      <c r="C41" s="18">
        <v>1456</v>
      </c>
      <c r="D41" s="19" t="s">
        <v>15</v>
      </c>
      <c r="E41" s="19" t="s">
        <v>67</v>
      </c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9"/>
      <c r="Q41" s="9"/>
      <c r="R41" s="9"/>
      <c r="S41" s="9"/>
      <c r="T41" s="22"/>
      <c r="U41" s="22">
        <v>101.7</v>
      </c>
      <c r="V41" s="23"/>
      <c r="W41" s="23"/>
      <c r="X41" s="23"/>
      <c r="Y41" s="23"/>
      <c r="Z41" s="8">
        <f t="shared" si="0"/>
        <v>101.7</v>
      </c>
    </row>
    <row r="42" spans="1:26" s="10" customFormat="1" x14ac:dyDescent="0.3">
      <c r="A42" s="41" t="s">
        <v>89</v>
      </c>
      <c r="B42" s="18">
        <v>21030</v>
      </c>
      <c r="C42" s="18">
        <v>1590</v>
      </c>
      <c r="D42" s="19" t="s">
        <v>61</v>
      </c>
      <c r="E42" s="25" t="s">
        <v>69</v>
      </c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9"/>
      <c r="Q42" s="9"/>
      <c r="R42" s="9"/>
      <c r="S42" s="22">
        <v>1430</v>
      </c>
      <c r="T42" s="9"/>
      <c r="U42" s="9"/>
      <c r="V42" s="9"/>
      <c r="W42" s="9"/>
      <c r="X42" s="9"/>
      <c r="Y42" s="9"/>
      <c r="Z42" s="8">
        <f t="shared" si="0"/>
        <v>1430</v>
      </c>
    </row>
    <row r="43" spans="1:26" s="10" customFormat="1" ht="28.8" x14ac:dyDescent="0.3">
      <c r="A43" s="112" t="s">
        <v>88</v>
      </c>
      <c r="B43" s="18">
        <v>20736</v>
      </c>
      <c r="C43" s="24">
        <v>1655</v>
      </c>
      <c r="D43" s="25" t="s">
        <v>9</v>
      </c>
      <c r="E43" s="25" t="s">
        <v>69</v>
      </c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11"/>
      <c r="Q43" s="11"/>
      <c r="R43" s="27"/>
      <c r="S43" s="27">
        <v>37</v>
      </c>
      <c r="T43" s="11"/>
      <c r="U43" s="11"/>
      <c r="V43" s="11"/>
      <c r="W43" s="11"/>
      <c r="X43" s="11"/>
      <c r="Y43" s="11"/>
      <c r="Z43" s="79">
        <f t="shared" si="0"/>
        <v>37</v>
      </c>
    </row>
    <row r="44" spans="1:26" s="10" customFormat="1" ht="29.4" thickBot="1" x14ac:dyDescent="0.35">
      <c r="A44" s="112" t="s">
        <v>88</v>
      </c>
      <c r="B44" s="18">
        <v>22274</v>
      </c>
      <c r="C44" s="24">
        <v>1781</v>
      </c>
      <c r="D44" s="80" t="s">
        <v>65</v>
      </c>
      <c r="E44" s="61" t="s">
        <v>53</v>
      </c>
      <c r="F44" s="81"/>
      <c r="G44" s="81"/>
      <c r="H44" s="81"/>
      <c r="I44" s="26"/>
      <c r="J44" s="26"/>
      <c r="K44" s="26"/>
      <c r="L44" s="26"/>
      <c r="M44" s="26"/>
      <c r="N44" s="26"/>
      <c r="O44" s="26"/>
      <c r="P44" s="11"/>
      <c r="Q44" s="11"/>
      <c r="R44" s="27"/>
      <c r="S44" s="27"/>
      <c r="T44" s="11"/>
      <c r="U44" s="11"/>
      <c r="V44" s="11"/>
      <c r="W44" s="80">
        <v>242</v>
      </c>
      <c r="X44" s="80"/>
      <c r="Y44" s="80"/>
      <c r="Z44" s="8">
        <f>SUM(F44:Y44)</f>
        <v>242</v>
      </c>
    </row>
    <row r="45" spans="1:26" s="46" customFormat="1" ht="29.4" thickBot="1" x14ac:dyDescent="0.35">
      <c r="A45" s="112" t="s">
        <v>88</v>
      </c>
      <c r="B45" s="18">
        <v>22040</v>
      </c>
      <c r="C45" s="82">
        <v>1381</v>
      </c>
      <c r="D45" s="83" t="s">
        <v>7</v>
      </c>
      <c r="E45" s="55" t="s">
        <v>53</v>
      </c>
      <c r="F45" s="84"/>
      <c r="G45" s="85"/>
      <c r="H45" s="85"/>
      <c r="I45" s="86"/>
      <c r="J45" s="86"/>
      <c r="K45" s="86"/>
      <c r="L45" s="86"/>
      <c r="M45" s="86"/>
      <c r="N45" s="86"/>
      <c r="O45" s="86"/>
      <c r="P45" s="87"/>
      <c r="Q45" s="87"/>
      <c r="R45" s="88"/>
      <c r="S45" s="88"/>
      <c r="T45" s="87"/>
      <c r="U45" s="87"/>
      <c r="V45" s="87"/>
      <c r="W45" s="89">
        <v>1399</v>
      </c>
      <c r="X45" s="90"/>
      <c r="Y45" s="91"/>
      <c r="Z45" s="69">
        <f>SUM(F45:Y45)</f>
        <v>1399</v>
      </c>
    </row>
    <row r="46" spans="1:26" s="10" customFormat="1" ht="43.2" x14ac:dyDescent="0.3">
      <c r="A46" s="112" t="s">
        <v>88</v>
      </c>
      <c r="B46" s="18">
        <v>17074</v>
      </c>
      <c r="C46" s="28">
        <v>1785</v>
      </c>
      <c r="D46" s="2" t="s">
        <v>47</v>
      </c>
      <c r="E46" s="39" t="s">
        <v>53</v>
      </c>
      <c r="F46" s="34"/>
      <c r="G46" s="62"/>
      <c r="H46" s="62"/>
      <c r="I46" s="63"/>
      <c r="J46" s="63"/>
      <c r="K46" s="63"/>
      <c r="L46" s="63"/>
      <c r="M46" s="63"/>
      <c r="N46" s="63"/>
      <c r="O46" s="63"/>
      <c r="P46" s="64"/>
      <c r="Q46" s="64"/>
      <c r="R46" s="65"/>
      <c r="S46" s="65"/>
      <c r="T46" s="64"/>
      <c r="U46" s="64"/>
      <c r="V46" s="64"/>
      <c r="W46" s="36"/>
      <c r="X46" s="66"/>
      <c r="Y46" s="15"/>
      <c r="Z46" s="37"/>
    </row>
    <row r="47" spans="1:26" s="10" customFormat="1" ht="28.8" x14ac:dyDescent="0.3">
      <c r="A47" s="112" t="s">
        <v>88</v>
      </c>
      <c r="B47" s="18">
        <v>23105</v>
      </c>
      <c r="C47" s="28">
        <v>1784</v>
      </c>
      <c r="D47" s="2" t="s">
        <v>68</v>
      </c>
      <c r="E47" s="40" t="s">
        <v>51</v>
      </c>
      <c r="F47" s="34"/>
      <c r="G47" s="62"/>
      <c r="H47" s="62"/>
      <c r="I47" s="63"/>
      <c r="J47" s="63"/>
      <c r="K47" s="63"/>
      <c r="L47" s="63"/>
      <c r="M47" s="63"/>
      <c r="N47" s="63"/>
      <c r="O47" s="63"/>
      <c r="P47" s="64"/>
      <c r="Q47" s="64"/>
      <c r="R47" s="65"/>
      <c r="S47" s="65"/>
      <c r="T47" s="64"/>
      <c r="U47" s="64"/>
      <c r="V47" s="64"/>
      <c r="W47" s="36"/>
      <c r="X47" s="66"/>
      <c r="Y47" s="15"/>
      <c r="Z47" s="37"/>
    </row>
    <row r="48" spans="1:26" s="46" customFormat="1" ht="28.8" x14ac:dyDescent="0.3">
      <c r="A48" s="112" t="s">
        <v>88</v>
      </c>
      <c r="B48" s="18" t="s">
        <v>86</v>
      </c>
      <c r="C48" s="42">
        <v>7064</v>
      </c>
      <c r="D48" s="43" t="s">
        <v>70</v>
      </c>
      <c r="E48" s="44" t="s">
        <v>75</v>
      </c>
      <c r="F48" s="45"/>
      <c r="G48" s="92"/>
      <c r="H48" s="92"/>
      <c r="I48" s="93"/>
      <c r="J48" s="93"/>
      <c r="K48" s="93"/>
      <c r="L48" s="93"/>
      <c r="M48" s="93"/>
      <c r="N48" s="93"/>
      <c r="O48" s="93"/>
      <c r="P48" s="94"/>
      <c r="Q48" s="94"/>
      <c r="R48" s="95"/>
      <c r="S48" s="95"/>
      <c r="T48" s="94"/>
      <c r="U48" s="94"/>
      <c r="V48" s="94"/>
      <c r="W48" s="47"/>
      <c r="X48" s="96"/>
      <c r="Y48" s="48"/>
      <c r="Z48" s="49"/>
    </row>
    <row r="49" spans="1:27" s="46" customFormat="1" ht="28.8" x14ac:dyDescent="0.3">
      <c r="A49" s="112" t="s">
        <v>88</v>
      </c>
      <c r="B49" s="18" t="s">
        <v>86</v>
      </c>
      <c r="C49" s="42">
        <v>7001</v>
      </c>
      <c r="D49" s="43" t="s">
        <v>56</v>
      </c>
      <c r="E49" s="44" t="s">
        <v>52</v>
      </c>
      <c r="F49" s="45"/>
      <c r="G49" s="92"/>
      <c r="H49" s="92"/>
      <c r="I49" s="93"/>
      <c r="J49" s="93"/>
      <c r="K49" s="93"/>
      <c r="L49" s="93"/>
      <c r="M49" s="93"/>
      <c r="N49" s="93"/>
      <c r="O49" s="93"/>
      <c r="P49" s="94"/>
      <c r="Q49" s="94"/>
      <c r="R49" s="95"/>
      <c r="S49" s="95"/>
      <c r="T49" s="94"/>
      <c r="U49" s="94"/>
      <c r="V49" s="94"/>
      <c r="W49" s="47"/>
      <c r="X49" s="97"/>
      <c r="Y49" s="48"/>
      <c r="Z49" s="49"/>
    </row>
    <row r="50" spans="1:27" s="10" customFormat="1" ht="28.8" x14ac:dyDescent="0.3">
      <c r="A50" s="41" t="s">
        <v>89</v>
      </c>
      <c r="B50" s="18"/>
      <c r="C50" s="28"/>
      <c r="D50" s="2" t="s">
        <v>64</v>
      </c>
      <c r="E50" s="40" t="s">
        <v>54</v>
      </c>
      <c r="F50" s="34"/>
      <c r="G50" s="62"/>
      <c r="H50" s="62"/>
      <c r="I50" s="63"/>
      <c r="J50" s="63"/>
      <c r="K50" s="63"/>
      <c r="L50" s="63"/>
      <c r="M50" s="63"/>
      <c r="N50" s="63"/>
      <c r="O50" s="63"/>
      <c r="P50" s="64"/>
      <c r="Q50" s="64"/>
      <c r="R50" s="65"/>
      <c r="S50" s="65"/>
      <c r="T50" s="64"/>
      <c r="U50" s="64"/>
      <c r="V50" s="64"/>
      <c r="W50" s="36"/>
      <c r="X50" s="66"/>
      <c r="Y50" s="15"/>
      <c r="Z50" s="37"/>
    </row>
    <row r="51" spans="1:27" s="10" customFormat="1" ht="28.8" x14ac:dyDescent="0.3">
      <c r="A51" s="112" t="s">
        <v>88</v>
      </c>
      <c r="B51" s="18">
        <v>21561</v>
      </c>
      <c r="C51" s="28"/>
      <c r="D51" s="2" t="s">
        <v>63</v>
      </c>
      <c r="E51" s="40" t="s">
        <v>54</v>
      </c>
      <c r="F51" s="34"/>
      <c r="G51" s="62"/>
      <c r="H51" s="62"/>
      <c r="I51" s="63"/>
      <c r="J51" s="63"/>
      <c r="K51" s="63"/>
      <c r="L51" s="63"/>
      <c r="M51" s="63"/>
      <c r="N51" s="63"/>
      <c r="O51" s="63"/>
      <c r="P51" s="64"/>
      <c r="Q51" s="64"/>
      <c r="R51" s="65"/>
      <c r="S51" s="65"/>
      <c r="T51" s="64"/>
      <c r="U51" s="64"/>
      <c r="V51" s="64"/>
      <c r="W51" s="36"/>
      <c r="X51" s="66"/>
      <c r="Y51" s="15"/>
      <c r="Z51" s="37"/>
    </row>
    <row r="52" spans="1:27" s="10" customFormat="1" x14ac:dyDescent="0.3">
      <c r="A52" s="41" t="s">
        <v>89</v>
      </c>
      <c r="B52" s="18"/>
      <c r="C52" s="28"/>
      <c r="D52" s="2" t="s">
        <v>46</v>
      </c>
      <c r="E52" s="40" t="s">
        <v>51</v>
      </c>
      <c r="F52" s="34"/>
      <c r="G52" s="62"/>
      <c r="H52" s="62"/>
      <c r="I52" s="63"/>
      <c r="J52" s="63"/>
      <c r="K52" s="63"/>
      <c r="L52" s="63"/>
      <c r="M52" s="63"/>
      <c r="N52" s="63"/>
      <c r="O52" s="63"/>
      <c r="P52" s="64"/>
      <c r="Q52" s="64"/>
      <c r="R52" s="65"/>
      <c r="S52" s="65"/>
      <c r="T52" s="64"/>
      <c r="U52" s="64"/>
      <c r="V52" s="64"/>
      <c r="W52" s="36"/>
      <c r="X52" s="66"/>
      <c r="Y52" s="15"/>
      <c r="Z52" s="37"/>
    </row>
    <row r="53" spans="1:27" s="10" customFormat="1" ht="28.8" x14ac:dyDescent="0.3">
      <c r="A53" s="112" t="s">
        <v>88</v>
      </c>
      <c r="B53" s="18" t="s">
        <v>86</v>
      </c>
      <c r="C53" s="28"/>
      <c r="D53" s="66" t="s">
        <v>55</v>
      </c>
      <c r="E53" s="40" t="s">
        <v>66</v>
      </c>
      <c r="F53" s="34"/>
      <c r="G53" s="62"/>
      <c r="H53" s="62"/>
      <c r="I53" s="63"/>
      <c r="J53" s="63"/>
      <c r="K53" s="63"/>
      <c r="L53" s="63"/>
      <c r="M53" s="63"/>
      <c r="N53" s="63"/>
      <c r="O53" s="63"/>
      <c r="P53" s="64"/>
      <c r="Q53" s="64"/>
      <c r="R53" s="65"/>
      <c r="S53" s="65"/>
      <c r="T53" s="64"/>
      <c r="U53" s="64"/>
      <c r="V53" s="64"/>
      <c r="W53" s="36"/>
      <c r="X53" s="66"/>
      <c r="Y53" s="15"/>
      <c r="Z53" s="37"/>
    </row>
    <row r="54" spans="1:27" s="10" customFormat="1" x14ac:dyDescent="0.3">
      <c r="A54" s="41" t="s">
        <v>89</v>
      </c>
      <c r="B54" s="18"/>
      <c r="C54" s="28"/>
      <c r="D54" s="2" t="s">
        <v>62</v>
      </c>
      <c r="E54" s="40" t="s">
        <v>51</v>
      </c>
      <c r="F54" s="34"/>
      <c r="G54" s="62"/>
      <c r="H54" s="62"/>
      <c r="I54" s="63"/>
      <c r="J54" s="63"/>
      <c r="K54" s="63"/>
      <c r="L54" s="63"/>
      <c r="M54" s="63"/>
      <c r="N54" s="63"/>
      <c r="O54" s="63"/>
      <c r="P54" s="64"/>
      <c r="Q54" s="64"/>
      <c r="R54" s="65"/>
      <c r="S54" s="65"/>
      <c r="T54" s="64"/>
      <c r="U54" s="64"/>
      <c r="V54" s="64"/>
      <c r="W54" s="36"/>
      <c r="X54" s="66"/>
      <c r="Y54" s="15"/>
      <c r="Z54" s="37"/>
    </row>
    <row r="55" spans="1:27" s="10" customFormat="1" x14ac:dyDescent="0.3">
      <c r="A55" s="41" t="s">
        <v>89</v>
      </c>
      <c r="B55" s="18"/>
      <c r="C55" s="28"/>
      <c r="D55" s="2" t="s">
        <v>40</v>
      </c>
      <c r="E55" s="40" t="s">
        <v>51</v>
      </c>
      <c r="F55" s="34"/>
      <c r="G55" s="62"/>
      <c r="H55" s="62"/>
      <c r="I55" s="63"/>
      <c r="J55" s="63"/>
      <c r="K55" s="63"/>
      <c r="L55" s="63"/>
      <c r="M55" s="63"/>
      <c r="N55" s="63"/>
      <c r="O55" s="63"/>
      <c r="P55" s="64"/>
      <c r="Q55" s="64"/>
      <c r="R55" s="65"/>
      <c r="S55" s="65"/>
      <c r="T55" s="64"/>
      <c r="U55" s="64"/>
      <c r="V55" s="64"/>
      <c r="W55" s="36"/>
      <c r="X55" s="66"/>
      <c r="Y55" s="15"/>
      <c r="Z55" s="37"/>
    </row>
    <row r="56" spans="1:27" s="10" customFormat="1" x14ac:dyDescent="0.3">
      <c r="A56" s="41" t="s">
        <v>89</v>
      </c>
      <c r="B56" s="18"/>
      <c r="C56" s="28"/>
      <c r="D56" s="2" t="s">
        <v>41</v>
      </c>
      <c r="E56" s="40" t="s">
        <v>51</v>
      </c>
      <c r="F56" s="34"/>
      <c r="G56" s="62"/>
      <c r="H56" s="62"/>
      <c r="I56" s="63"/>
      <c r="J56" s="63"/>
      <c r="K56" s="63"/>
      <c r="L56" s="63"/>
      <c r="M56" s="63"/>
      <c r="N56" s="63"/>
      <c r="O56" s="63"/>
      <c r="P56" s="64"/>
      <c r="Q56" s="64"/>
      <c r="R56" s="65"/>
      <c r="S56" s="65"/>
      <c r="T56" s="64"/>
      <c r="U56" s="64"/>
      <c r="V56" s="64"/>
      <c r="W56" s="36"/>
      <c r="X56" s="66"/>
      <c r="Y56" s="15"/>
      <c r="Z56" s="37"/>
    </row>
    <row r="57" spans="1:27" s="46" customFormat="1" ht="28.8" x14ac:dyDescent="0.3">
      <c r="A57" s="41" t="s">
        <v>89</v>
      </c>
      <c r="B57" s="18">
        <v>2768</v>
      </c>
      <c r="C57" s="42">
        <v>1343</v>
      </c>
      <c r="D57" s="43" t="s">
        <v>8</v>
      </c>
      <c r="E57" s="44" t="s">
        <v>52</v>
      </c>
      <c r="F57" s="45"/>
      <c r="G57" s="92"/>
      <c r="H57" s="92"/>
      <c r="I57" s="93"/>
      <c r="J57" s="93"/>
      <c r="K57" s="93"/>
      <c r="L57" s="93"/>
      <c r="M57" s="93"/>
      <c r="N57" s="93"/>
      <c r="O57" s="93"/>
      <c r="P57" s="94"/>
      <c r="Q57" s="94"/>
      <c r="R57" s="95"/>
      <c r="S57" s="95"/>
      <c r="T57" s="94"/>
      <c r="U57" s="94"/>
      <c r="V57" s="94"/>
      <c r="W57" s="47"/>
      <c r="X57" s="96"/>
      <c r="Y57" s="48"/>
      <c r="Z57" s="49"/>
    </row>
    <row r="58" spans="1:27" s="10" customFormat="1" x14ac:dyDescent="0.3">
      <c r="A58" s="41" t="s">
        <v>89</v>
      </c>
      <c r="B58" s="18"/>
      <c r="C58" s="28"/>
      <c r="D58" s="2" t="s">
        <v>42</v>
      </c>
      <c r="E58" s="40" t="s">
        <v>51</v>
      </c>
      <c r="F58" s="34"/>
      <c r="G58" s="62"/>
      <c r="H58" s="62"/>
      <c r="I58" s="63"/>
      <c r="J58" s="63"/>
      <c r="K58" s="63"/>
      <c r="L58" s="63"/>
      <c r="M58" s="63"/>
      <c r="N58" s="63"/>
      <c r="O58" s="63"/>
      <c r="P58" s="64"/>
      <c r="Q58" s="64"/>
      <c r="R58" s="65"/>
      <c r="S58" s="65"/>
      <c r="T58" s="64"/>
      <c r="U58" s="64"/>
      <c r="V58" s="64"/>
      <c r="W58" s="36"/>
      <c r="X58" s="66"/>
      <c r="Y58" s="15"/>
      <c r="Z58" s="37"/>
    </row>
    <row r="59" spans="1:27" s="10" customFormat="1" x14ac:dyDescent="0.3">
      <c r="A59" s="41" t="s">
        <v>89</v>
      </c>
      <c r="B59" s="18"/>
      <c r="C59" s="28"/>
      <c r="D59" s="2" t="s">
        <v>43</v>
      </c>
      <c r="E59" s="40" t="s">
        <v>51</v>
      </c>
      <c r="F59" s="34"/>
      <c r="G59" s="62"/>
      <c r="H59" s="62"/>
      <c r="I59" s="63"/>
      <c r="J59" s="63"/>
      <c r="K59" s="63"/>
      <c r="L59" s="63"/>
      <c r="M59" s="63"/>
      <c r="N59" s="63"/>
      <c r="O59" s="63"/>
      <c r="P59" s="64"/>
      <c r="Q59" s="64"/>
      <c r="R59" s="65"/>
      <c r="S59" s="65"/>
      <c r="T59" s="64"/>
      <c r="U59" s="64"/>
      <c r="V59" s="64"/>
      <c r="W59" s="36"/>
      <c r="X59" s="66"/>
      <c r="Y59" s="15"/>
      <c r="Z59" s="37"/>
    </row>
    <row r="60" spans="1:27" s="10" customFormat="1" x14ac:dyDescent="0.3">
      <c r="A60" s="41" t="s">
        <v>89</v>
      </c>
      <c r="B60" s="18"/>
      <c r="C60" s="28"/>
      <c r="D60" s="2" t="s">
        <v>49</v>
      </c>
      <c r="E60" s="40" t="s">
        <v>51</v>
      </c>
      <c r="F60" s="34"/>
      <c r="G60" s="62"/>
      <c r="H60" s="62"/>
      <c r="I60" s="63"/>
      <c r="J60" s="63"/>
      <c r="K60" s="63"/>
      <c r="L60" s="63"/>
      <c r="M60" s="63"/>
      <c r="N60" s="63"/>
      <c r="O60" s="63"/>
      <c r="P60" s="64"/>
      <c r="Q60" s="64"/>
      <c r="R60" s="65"/>
      <c r="S60" s="65"/>
      <c r="T60" s="64"/>
      <c r="U60" s="64"/>
      <c r="V60" s="64"/>
      <c r="W60" s="36"/>
      <c r="X60" s="66"/>
      <c r="Y60" s="15"/>
      <c r="Z60" s="37"/>
    </row>
    <row r="61" spans="1:27" s="10" customFormat="1" ht="15" thickBot="1" x14ac:dyDescent="0.35">
      <c r="A61" s="41" t="s">
        <v>89</v>
      </c>
      <c r="B61" s="18"/>
      <c r="C61" s="98"/>
      <c r="D61" s="99" t="s">
        <v>48</v>
      </c>
      <c r="E61" s="100" t="s">
        <v>52</v>
      </c>
      <c r="F61" s="101"/>
      <c r="G61" s="102"/>
      <c r="H61" s="102"/>
      <c r="I61" s="103"/>
      <c r="J61" s="103"/>
      <c r="K61" s="103"/>
      <c r="L61" s="103"/>
      <c r="M61" s="103"/>
      <c r="N61" s="103"/>
      <c r="O61" s="103"/>
      <c r="P61" s="104"/>
      <c r="Q61" s="104"/>
      <c r="R61" s="105"/>
      <c r="S61" s="105"/>
      <c r="T61" s="104"/>
      <c r="U61" s="104"/>
      <c r="V61" s="104"/>
      <c r="W61" s="106"/>
      <c r="X61" s="107"/>
      <c r="Y61" s="108"/>
      <c r="Z61" s="37"/>
    </row>
    <row r="62" spans="1:27" s="10" customFormat="1" ht="28.8" x14ac:dyDescent="0.3">
      <c r="A62" s="112" t="s">
        <v>88</v>
      </c>
      <c r="B62" s="18" t="s">
        <v>86</v>
      </c>
      <c r="C62" s="70"/>
      <c r="D62" s="71" t="s">
        <v>44</v>
      </c>
      <c r="E62" s="72" t="s">
        <v>51</v>
      </c>
      <c r="F62" s="32"/>
      <c r="G62" s="12"/>
      <c r="H62" s="12"/>
      <c r="I62" s="33"/>
      <c r="J62" s="33"/>
      <c r="K62" s="33"/>
      <c r="L62" s="33"/>
      <c r="M62" s="33"/>
      <c r="N62" s="33"/>
      <c r="O62" s="33"/>
      <c r="P62" s="29"/>
      <c r="Q62" s="29"/>
      <c r="R62" s="30"/>
      <c r="S62" s="30"/>
      <c r="T62" s="29"/>
      <c r="U62" s="29"/>
      <c r="V62" s="29"/>
      <c r="W62" s="31"/>
      <c r="X62" s="35">
        <v>233</v>
      </c>
      <c r="Y62" s="35"/>
      <c r="Z62" s="73">
        <f t="shared" ref="Z62" si="1">SUM(F62:Y62)</f>
        <v>233</v>
      </c>
    </row>
    <row r="63" spans="1:27" s="46" customFormat="1" ht="29.4" thickBot="1" x14ac:dyDescent="0.35">
      <c r="A63" s="112" t="s">
        <v>88</v>
      </c>
      <c r="B63" s="18" t="s">
        <v>86</v>
      </c>
      <c r="C63" s="74">
        <v>7001</v>
      </c>
      <c r="D63" s="75" t="s">
        <v>71</v>
      </c>
      <c r="E63" s="76" t="s">
        <v>52</v>
      </c>
      <c r="F63" s="77"/>
      <c r="G63" s="56"/>
      <c r="H63" s="56"/>
      <c r="I63" s="56"/>
      <c r="J63" s="56"/>
      <c r="K63" s="56"/>
      <c r="L63" s="56"/>
      <c r="M63" s="56"/>
      <c r="N63" s="56"/>
      <c r="O63" s="56"/>
      <c r="P63" s="57"/>
      <c r="Q63" s="57"/>
      <c r="R63" s="58"/>
      <c r="S63" s="58"/>
      <c r="T63" s="57"/>
      <c r="U63" s="57"/>
      <c r="V63" s="57"/>
      <c r="W63" s="59"/>
      <c r="X63" s="60"/>
      <c r="Y63" s="60"/>
      <c r="Z63" s="78"/>
    </row>
    <row r="64" spans="1:27" x14ac:dyDescent="0.3">
      <c r="C64" s="67"/>
      <c r="D64" s="68" t="s">
        <v>45</v>
      </c>
      <c r="E64" s="67"/>
      <c r="F64" s="69">
        <f t="shared" ref="F64:Y64" si="2">SUM(F3:F63)</f>
        <v>60.2</v>
      </c>
      <c r="G64" s="69">
        <f t="shared" si="2"/>
        <v>12.8</v>
      </c>
      <c r="H64" s="69">
        <f t="shared" si="2"/>
        <v>84.09</v>
      </c>
      <c r="I64" s="69">
        <f t="shared" si="2"/>
        <v>99.29</v>
      </c>
      <c r="J64" s="69">
        <f t="shared" si="2"/>
        <v>238</v>
      </c>
      <c r="K64" s="69">
        <f t="shared" si="2"/>
        <v>60.9</v>
      </c>
      <c r="L64" s="69">
        <f t="shared" si="2"/>
        <v>315.39999999999998</v>
      </c>
      <c r="M64" s="69">
        <f t="shared" si="2"/>
        <v>1038.7</v>
      </c>
      <c r="N64" s="69">
        <f t="shared" si="2"/>
        <v>117</v>
      </c>
      <c r="O64" s="69">
        <f t="shared" si="2"/>
        <v>5008</v>
      </c>
      <c r="P64" s="69">
        <f t="shared" si="2"/>
        <v>3568</v>
      </c>
      <c r="Q64" s="69">
        <f t="shared" si="2"/>
        <v>409</v>
      </c>
      <c r="R64" s="69">
        <f t="shared" si="2"/>
        <v>370.35199999999998</v>
      </c>
      <c r="S64" s="69">
        <f t="shared" si="2"/>
        <v>1467</v>
      </c>
      <c r="T64" s="69">
        <f t="shared" si="2"/>
        <v>0</v>
      </c>
      <c r="U64" s="69">
        <f t="shared" si="2"/>
        <v>101.7</v>
      </c>
      <c r="V64" s="69">
        <f t="shared" si="2"/>
        <v>0</v>
      </c>
      <c r="W64" s="69">
        <f t="shared" si="2"/>
        <v>1641</v>
      </c>
      <c r="X64" s="69">
        <f t="shared" si="2"/>
        <v>233</v>
      </c>
      <c r="Y64" s="69">
        <f t="shared" si="2"/>
        <v>0</v>
      </c>
      <c r="Z64" s="69">
        <f>SUM(F64:Y64)</f>
        <v>14824.432000000003</v>
      </c>
      <c r="AA64" s="14"/>
    </row>
    <row r="65" spans="3:27" x14ac:dyDescent="0.3">
      <c r="C65" s="62"/>
      <c r="D65" s="110"/>
      <c r="E65" s="62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4"/>
    </row>
    <row r="66" spans="3:27" x14ac:dyDescent="0.3">
      <c r="D66" s="3" t="s">
        <v>77</v>
      </c>
    </row>
    <row r="67" spans="3:27" ht="34.5" customHeight="1" x14ac:dyDescent="0.3">
      <c r="D67" s="1" t="s">
        <v>78</v>
      </c>
      <c r="E67" s="10"/>
    </row>
    <row r="68" spans="3:27" ht="43.2" x14ac:dyDescent="0.3">
      <c r="D68" s="109" t="s">
        <v>79</v>
      </c>
    </row>
    <row r="69" spans="3:27" ht="28.8" x14ac:dyDescent="0.3">
      <c r="D69" s="109" t="s">
        <v>80</v>
      </c>
    </row>
    <row r="70" spans="3:27" ht="43.2" x14ac:dyDescent="0.3">
      <c r="D70" s="1" t="s">
        <v>81</v>
      </c>
    </row>
    <row r="71" spans="3:27" ht="28.8" x14ac:dyDescent="0.3">
      <c r="D71" s="1" t="s">
        <v>82</v>
      </c>
    </row>
  </sheetData>
  <autoFilter ref="C2:AA64"/>
  <sortState ref="C3:V42">
    <sortCondition ref="C2"/>
  </sortState>
  <hyperlinks>
    <hyperlink ref="A25" r:id="rId1"/>
    <hyperlink ref="A26" r:id="rId2"/>
    <hyperlink ref="A37" r:id="rId3"/>
    <hyperlink ref="A43" r:id="rId4"/>
    <hyperlink ref="A41" r:id="rId5"/>
    <hyperlink ref="A29" r:id="rId6"/>
    <hyperlink ref="A44" r:id="rId7"/>
    <hyperlink ref="A23" r:id="rId8"/>
    <hyperlink ref="A46" r:id="rId9"/>
    <hyperlink ref="A48" r:id="rId10"/>
    <hyperlink ref="A47" r:id="rId11"/>
    <hyperlink ref="A53" r:id="rId12"/>
    <hyperlink ref="A31" r:id="rId13"/>
    <hyperlink ref="A20" r:id="rId14"/>
    <hyperlink ref="A35" r:id="rId15"/>
    <hyperlink ref="A36" r:id="rId16"/>
    <hyperlink ref="A45" r:id="rId17"/>
    <hyperlink ref="A51" r:id="rId18"/>
    <hyperlink ref="A40" r:id="rId19"/>
    <hyperlink ref="A22" r:id="rId20"/>
    <hyperlink ref="A21" r:id="rId21"/>
    <hyperlink ref="A63" r:id="rId22"/>
    <hyperlink ref="A49" r:id="rId23"/>
    <hyperlink ref="A62" r:id="rId24"/>
  </hyperlinks>
  <pageMargins left="0.7" right="0.7" top="0.75" bottom="0.75" header="0.3" footer="0.3"/>
  <pageSetup scale="45" orientation="landscape" r:id="rId25"/>
  <ignoredErrors>
    <ignoredError sqref="U64" formulaRange="1"/>
  </ignoredErrors>
  <drawing r:id="rId2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2006 - 2037 Summary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2020-03-09T22:48:45Z</dcterms:created>
  <dcterms:modified xsi:type="dcterms:W3CDTF">2020-03-09T22:48:50Z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