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F58CCFB4-E3CF-4845-BFC4-F65C60D01520}" xr6:coauthVersionLast="47" xr6:coauthVersionMax="47" xr10:uidLastSave="{00000000-0000-0000-0000-000000000000}"/>
  <bookViews>
    <workbookView xWindow="-28920" yWindow="-120" windowWidth="29040" windowHeight="15840" xr2:uid="{00000000-000D-0000-FFFF-FFFF00000000}"/>
  </bookViews>
  <sheets>
    <sheet name="A-GUOC Calculator-Current" sheetId="1" r:id="rId1"/>
    <sheet name="B-Contribution Rates" sheetId="2" r:id="rId2"/>
    <sheet name="C-GUOC Calculator-Historical" sheetId="3" r:id="rId3"/>
  </sheets>
  <definedNames>
    <definedName name="AESOTariffs">#REF!</definedName>
    <definedName name="CommOperDate">#REF!</definedName>
    <definedName name="DiscountRate">#REF!</definedName>
    <definedName name="GUOCRegion">'B-Contribution Rates'!$C$13:$I$13</definedName>
    <definedName name="GUOCRegions">#REF!</definedName>
    <definedName name="GUOCYears">'B-Contribution Rates'!$B$14:$B$21</definedName>
    <definedName name="InvestmentColumnB">#REF!</definedName>
    <definedName name="InvestmentColumnC">#REF!</definedName>
    <definedName name="InvestmentTiers">#REF!</definedName>
    <definedName name="MaxInvestTerm">#REF!</definedName>
    <definedName name="NewOrExistingSub">#REF!</definedName>
    <definedName name="NewOrExpansion">#REF!</definedName>
    <definedName name="OtherParticipant">#REF!</definedName>
    <definedName name="ParticipantName">#REF!</definedName>
    <definedName name="PreparationDate">#REF!</definedName>
    <definedName name="PreparerName">#REF!</definedName>
    <definedName name="_xlnm.Print_Area" localSheetId="0">'A-GUOC Calculator-Current'!$A$1:$E$35</definedName>
    <definedName name="_xlnm.Print_Area" localSheetId="1">'B-Contribution Rates'!$A$1:$J$25</definedName>
    <definedName name="_xlnm.Print_Area" localSheetId="2">'C-GUOC Calculator-Historical'!$A$1:$F$35</definedName>
    <definedName name="ProjectName">#REF!</definedName>
    <definedName name="ProjectNumber">#REF!</definedName>
    <definedName name="ProjectType">#REF!</definedName>
    <definedName name="ReceivePS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E30" i="1"/>
  <c r="E32" i="3" l="1"/>
  <c r="E33" i="3" s="1"/>
</calcChain>
</file>

<file path=xl/sharedStrings.xml><?xml version="1.0" encoding="utf-8"?>
<sst xmlns="http://schemas.openxmlformats.org/spreadsheetml/2006/main" count="95" uniqueCount="61">
  <si>
    <t>Date Prepared</t>
  </si>
  <si>
    <t>Effective</t>
  </si>
  <si>
    <t>Dates</t>
  </si>
  <si>
    <t>Northwest</t>
  </si>
  <si>
    <t>Northeast</t>
  </si>
  <si>
    <t>Edmonton</t>
  </si>
  <si>
    <t>Central</t>
  </si>
  <si>
    <t>East</t>
  </si>
  <si>
    <t>Calgary</t>
  </si>
  <si>
    <t>South</t>
  </si>
  <si>
    <t>Before 2006</t>
  </si>
  <si>
    <t>2006­2007</t>
  </si>
  <si>
    <t>2008­2009</t>
  </si>
  <si>
    <t>NA </t>
  </si>
  <si>
    <t>2010­2011</t>
  </si>
  <si>
    <t>2012­2013</t>
  </si>
  <si>
    <t>GUOC Calculator</t>
  </si>
  <si>
    <t>Line</t>
  </si>
  <si>
    <t>Prepared by:</t>
  </si>
  <si>
    <t>Project Name</t>
  </si>
  <si>
    <t>Project Number</t>
  </si>
  <si>
    <t>Name of Preparer</t>
  </si>
  <si>
    <t>Name of GFO</t>
  </si>
  <si>
    <t>Date:</t>
  </si>
  <si>
    <t>(a)</t>
  </si>
  <si>
    <t>(b)</t>
  </si>
  <si>
    <t>(c)</t>
  </si>
  <si>
    <t>(d)</t>
  </si>
  <si>
    <t>(e)</t>
  </si>
  <si>
    <t>Effective:</t>
  </si>
  <si>
    <t>To:</t>
  </si>
  <si>
    <t>Current</t>
  </si>
  <si>
    <t>(f)</t>
  </si>
  <si>
    <t>AESO Tariff:</t>
  </si>
  <si>
    <t>Project number (if applicable):</t>
  </si>
  <si>
    <t>Maximum capability (MW)</t>
  </si>
  <si>
    <t xml:space="preserve">Date of commercial operation </t>
  </si>
  <si>
    <t>Attachment B - Owner's Contribution Rates</t>
  </si>
  <si>
    <t>Owner's Contribution Rate by AESO's Planning Regions ($/MW)</t>
  </si>
  <si>
    <t>Name of Market Participant</t>
  </si>
  <si>
    <t>Project name:</t>
  </si>
  <si>
    <t>Market participant:</t>
  </si>
  <si>
    <t>AESO's planning region where project will be located</t>
  </si>
  <si>
    <t>Owner's contribution previously paid (if any)</t>
  </si>
  <si>
    <t>(g)</t>
  </si>
  <si>
    <t>Owner's contribution rate by selected planning region</t>
  </si>
  <si>
    <t>NA</t>
  </si>
  <si>
    <t>Supply Transmission Service (MW)</t>
  </si>
  <si>
    <t>(h)</t>
  </si>
  <si>
    <t>Attachment C - Generating Unit Owner's Contribution (GUOC) Calculator for Historical Rates</t>
  </si>
  <si>
    <t xml:space="preserve">Contract capacity start date </t>
  </si>
  <si>
    <t>2014­2020</t>
  </si>
  <si>
    <t>Contribution Rates Applied</t>
  </si>
  <si>
    <t>Attachment A - Generating Unit Owner's Contribution (GUOC) Calculator for Current Rates</t>
  </si>
  <si>
    <t>Owner of the generating unit (If different from MP):</t>
  </si>
  <si>
    <t>Owner's Contribution Calculation</t>
  </si>
  <si>
    <t>Please note the AESO includes GST when invoicing and assessing the legal owner's ability to pay its owner's contribution.</t>
  </si>
  <si>
    <t>2021-2022</t>
  </si>
  <si>
    <t>Pre 2023</t>
  </si>
  <si>
    <t>Prior to January 1, 2023</t>
  </si>
  <si>
    <t xml:space="preserve">Energization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</si>
</sst>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mmm\ dd\,\ yyyy"/>
  </numFmts>
  <fonts count="28" x14ac:knownFonts="1">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8"/>
      <color indexed="18"/>
      <name val="Arial"/>
      <family val="2"/>
    </font>
    <font>
      <b/>
      <sz val="12"/>
      <color indexed="18"/>
      <name val="Arial"/>
      <family val="2"/>
    </font>
    <font>
      <b/>
      <i/>
      <sz val="10"/>
      <color indexed="18"/>
      <name val="Arial"/>
      <family val="2"/>
    </font>
    <font>
      <sz val="9"/>
      <name val="Arial"/>
      <family val="2"/>
    </font>
    <font>
      <u/>
      <sz val="11"/>
      <color theme="10"/>
      <name val="Calibri"/>
      <family val="2"/>
      <scheme val="minor"/>
    </font>
    <font>
      <b/>
      <sz val="11"/>
      <color theme="1"/>
      <name val="Calibri"/>
      <family val="2"/>
      <scheme val="minor"/>
    </font>
    <font>
      <sz val="8"/>
      <name val="Arial"/>
      <family val="2"/>
    </font>
    <font>
      <sz val="10"/>
      <name val="Arial"/>
      <family val="2"/>
    </font>
    <font>
      <b/>
      <sz val="11"/>
      <color theme="1"/>
      <name val="Arial"/>
      <family val="2"/>
    </font>
    <font>
      <sz val="11"/>
      <color theme="1"/>
      <name val="Arial"/>
      <family val="2"/>
    </font>
    <font>
      <u/>
      <sz val="11"/>
      <color theme="10"/>
      <name val="Arial"/>
      <family val="2"/>
    </font>
    <font>
      <sz val="10"/>
      <color theme="1"/>
      <name val="Arial"/>
      <family val="2"/>
    </font>
    <font>
      <b/>
      <sz val="10"/>
      <color theme="1"/>
      <name val="Arial"/>
      <family val="2"/>
    </font>
    <font>
      <i/>
      <sz val="10"/>
      <color theme="1"/>
      <name val="Arial"/>
      <family val="2"/>
    </font>
    <font>
      <b/>
      <i/>
      <sz val="10"/>
      <color theme="1"/>
      <name val="Arial"/>
      <family val="2"/>
    </font>
    <font>
      <b/>
      <sz val="10"/>
      <color theme="0"/>
      <name val="Arial"/>
      <family val="2"/>
    </font>
    <font>
      <b/>
      <sz val="11"/>
      <color theme="0"/>
      <name val="Arial"/>
      <family val="2"/>
    </font>
    <font>
      <sz val="11"/>
      <color theme="0"/>
      <name val="Arial"/>
      <family val="2"/>
    </font>
    <font>
      <i/>
      <sz val="10"/>
      <color rgb="FF0000FF"/>
      <name val="Arial"/>
      <family val="2"/>
    </font>
    <font>
      <b/>
      <sz val="12"/>
      <color theme="3"/>
      <name val="Arial"/>
      <family val="2"/>
    </font>
    <font>
      <b/>
      <sz val="11"/>
      <color theme="3"/>
      <name val="Arial"/>
      <family val="2"/>
    </font>
    <font>
      <i/>
      <sz val="9"/>
      <color theme="1"/>
      <name val="Calibri"/>
      <family val="2"/>
      <scheme val="minor"/>
    </font>
    <font>
      <sz val="9"/>
      <color theme="1"/>
      <name val="Segoe UI"/>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00477F"/>
        <bgColor indexed="64"/>
      </patternFill>
    </fill>
  </fills>
  <borders count="25">
    <border>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9">
    <xf numFmtId="0" fontId="0" fillId="0" borderId="0"/>
    <xf numFmtId="44" fontId="1" fillId="0" borderId="0" applyFont="0" applyFill="0" applyBorder="0" applyAlignment="0" applyProtection="0"/>
    <xf numFmtId="0" fontId="2" fillId="0" borderId="0"/>
    <xf numFmtId="0" fontId="8" fillId="0" borderId="0"/>
    <xf numFmtId="0" fontId="3" fillId="0" borderId="0"/>
    <xf numFmtId="0" fontId="5" fillId="0" borderId="0"/>
    <xf numFmtId="0" fontId="6" fillId="0" borderId="0"/>
    <xf numFmtId="0" fontId="7" fillId="0" borderId="0">
      <alignment vertical="top"/>
    </xf>
    <xf numFmtId="0" fontId="1"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12" fillId="0" borderId="0"/>
  </cellStyleXfs>
  <cellXfs count="74">
    <xf numFmtId="0" fontId="0" fillId="0" borderId="0" xfId="0"/>
    <xf numFmtId="5" fontId="2" fillId="0" borderId="5" xfId="2" applyNumberFormat="1" applyBorder="1" applyAlignment="1">
      <alignment horizontal="center"/>
    </xf>
    <xf numFmtId="5" fontId="2" fillId="0" borderId="7" xfId="2" applyNumberFormat="1" applyBorder="1" applyAlignment="1">
      <alignment horizontal="center"/>
    </xf>
    <xf numFmtId="5" fontId="2" fillId="0" borderId="8" xfId="2" applyNumberFormat="1" applyBorder="1" applyAlignment="1">
      <alignment horizontal="center"/>
    </xf>
    <xf numFmtId="5" fontId="2" fillId="0" borderId="6" xfId="2" applyNumberFormat="1" applyBorder="1" applyAlignment="1">
      <alignment horizontal="center"/>
    </xf>
    <xf numFmtId="5" fontId="2" fillId="0" borderId="9" xfId="2" applyNumberFormat="1" applyBorder="1" applyAlignment="1">
      <alignment horizontal="center"/>
    </xf>
    <xf numFmtId="5" fontId="2" fillId="0" borderId="10" xfId="2" applyNumberFormat="1" applyBorder="1" applyAlignment="1">
      <alignment horizontal="center"/>
    </xf>
    <xf numFmtId="5" fontId="2" fillId="0" borderId="15" xfId="2" applyNumberFormat="1" applyBorder="1" applyAlignment="1">
      <alignment horizontal="center"/>
    </xf>
    <xf numFmtId="5" fontId="2" fillId="0" borderId="17" xfId="2" applyNumberFormat="1" applyBorder="1" applyAlignment="1">
      <alignment horizontal="center"/>
    </xf>
    <xf numFmtId="5" fontId="2" fillId="0" borderId="16" xfId="2" applyNumberFormat="1" applyBorder="1" applyAlignment="1">
      <alignment horizontal="center"/>
    </xf>
    <xf numFmtId="0" fontId="2" fillId="3" borderId="13" xfId="2" applyFont="1" applyFill="1" applyBorder="1" applyAlignment="1">
      <alignment horizontal="center"/>
    </xf>
    <xf numFmtId="0" fontId="2" fillId="3" borderId="0" xfId="2" applyFont="1" applyFill="1"/>
    <xf numFmtId="5" fontId="2" fillId="0" borderId="2" xfId="2" applyNumberFormat="1" applyFill="1" applyBorder="1" applyAlignment="1">
      <alignment horizontal="center"/>
    </xf>
    <xf numFmtId="5" fontId="2" fillId="0" borderId="3" xfId="2" applyNumberFormat="1" applyFill="1" applyBorder="1" applyAlignment="1">
      <alignment horizontal="center"/>
    </xf>
    <xf numFmtId="5" fontId="2" fillId="0" borderId="4" xfId="2" applyNumberFormat="1" applyFill="1" applyBorder="1" applyAlignment="1">
      <alignment horizontal="center"/>
    </xf>
    <xf numFmtId="0" fontId="14" fillId="3" borderId="0" xfId="0" applyFont="1" applyFill="1"/>
    <xf numFmtId="0" fontId="13" fillId="3" borderId="0" xfId="0" applyFont="1" applyFill="1" applyAlignment="1">
      <alignment horizontal="center"/>
    </xf>
    <xf numFmtId="0" fontId="2" fillId="3" borderId="13" xfId="2" applyFont="1" applyFill="1" applyBorder="1" applyAlignment="1" applyProtection="1">
      <alignment horizontal="center"/>
    </xf>
    <xf numFmtId="0" fontId="2" fillId="3" borderId="0" xfId="2" applyFont="1" applyFill="1" applyBorder="1" applyAlignment="1" applyProtection="1">
      <alignment horizontal="center"/>
    </xf>
    <xf numFmtId="0" fontId="15" fillId="3" borderId="0" xfId="12" applyFont="1" applyFill="1"/>
    <xf numFmtId="0" fontId="16" fillId="3" borderId="0" xfId="0" applyFont="1" applyFill="1"/>
    <xf numFmtId="0" fontId="16" fillId="3" borderId="0" xfId="0" applyFont="1" applyFill="1" applyAlignment="1">
      <alignment horizontal="left"/>
    </xf>
    <xf numFmtId="0" fontId="17" fillId="3" borderId="0" xfId="0" applyFont="1" applyFill="1" applyAlignment="1">
      <alignment horizontal="center"/>
    </xf>
    <xf numFmtId="14" fontId="16" fillId="2" borderId="13" xfId="0" applyNumberFormat="1" applyFont="1" applyFill="1" applyBorder="1" applyAlignment="1">
      <alignment horizontal="left"/>
    </xf>
    <xf numFmtId="0" fontId="16" fillId="2" borderId="13" xfId="0" applyFont="1" applyFill="1" applyBorder="1" applyAlignment="1">
      <alignment horizontal="left"/>
    </xf>
    <xf numFmtId="0" fontId="16" fillId="3" borderId="0" xfId="0" applyFont="1" applyFill="1" applyBorder="1"/>
    <xf numFmtId="0" fontId="16" fillId="0" borderId="0" xfId="0" applyFont="1" applyFill="1" applyBorder="1" applyAlignment="1">
      <alignment horizontal="center"/>
    </xf>
    <xf numFmtId="5" fontId="18" fillId="3" borderId="13" xfId="1" applyNumberFormat="1" applyFont="1" applyFill="1" applyBorder="1" applyAlignment="1">
      <alignment horizontal="left"/>
    </xf>
    <xf numFmtId="164" fontId="16" fillId="3" borderId="0" xfId="1" applyNumberFormat="1" applyFont="1" applyFill="1" applyAlignment="1">
      <alignment horizontal="center"/>
    </xf>
    <xf numFmtId="164" fontId="16" fillId="3" borderId="0" xfId="1" applyNumberFormat="1" applyFont="1" applyFill="1" applyAlignment="1"/>
    <xf numFmtId="0" fontId="21" fillId="4" borderId="22" xfId="2" applyFont="1" applyFill="1" applyBorder="1" applyAlignment="1">
      <alignment horizontal="center"/>
    </xf>
    <xf numFmtId="0" fontId="22" fillId="4" borderId="1" xfId="2" applyFont="1" applyFill="1" applyBorder="1" applyAlignment="1">
      <alignment horizontal="center"/>
    </xf>
    <xf numFmtId="0" fontId="22" fillId="4" borderId="11" xfId="2" applyFont="1" applyFill="1" applyBorder="1" applyAlignment="1">
      <alignment horizontal="center"/>
    </xf>
    <xf numFmtId="0" fontId="22" fillId="4" borderId="12" xfId="2" applyFont="1" applyFill="1" applyBorder="1" applyAlignment="1">
      <alignment horizontal="center"/>
    </xf>
    <xf numFmtId="0" fontId="21" fillId="4" borderId="21" xfId="2" applyFont="1" applyFill="1" applyBorder="1" applyAlignment="1">
      <alignment horizontal="center" vertical="top"/>
    </xf>
    <xf numFmtId="0" fontId="4" fillId="0" borderId="18" xfId="11" applyFont="1" applyBorder="1" applyAlignment="1"/>
    <xf numFmtId="0" fontId="4" fillId="0" borderId="20" xfId="11" applyFont="1" applyBorder="1" applyAlignment="1"/>
    <xf numFmtId="0" fontId="20" fillId="4" borderId="13" xfId="0" applyFont="1" applyFill="1" applyBorder="1" applyAlignment="1">
      <alignment horizontal="center"/>
    </xf>
    <xf numFmtId="0" fontId="23" fillId="2" borderId="0" xfId="0" applyFont="1" applyFill="1" applyAlignment="1"/>
    <xf numFmtId="0" fontId="24" fillId="3" borderId="0" xfId="0" applyFont="1" applyFill="1" applyAlignment="1">
      <alignment horizontal="center"/>
    </xf>
    <xf numFmtId="0" fontId="16" fillId="3" borderId="24" xfId="0" applyFont="1" applyFill="1" applyBorder="1"/>
    <xf numFmtId="0" fontId="19" fillId="3" borderId="24" xfId="0" applyFont="1" applyFill="1" applyBorder="1"/>
    <xf numFmtId="0" fontId="16" fillId="3" borderId="23" xfId="0" applyFont="1" applyFill="1" applyBorder="1"/>
    <xf numFmtId="0" fontId="19" fillId="3" borderId="23" xfId="0" applyFont="1" applyFill="1" applyBorder="1"/>
    <xf numFmtId="0" fontId="10" fillId="0" borderId="0" xfId="0" applyFont="1"/>
    <xf numFmtId="0" fontId="11" fillId="0" borderId="0" xfId="13" applyFont="1" applyFill="1" applyBorder="1" applyAlignment="1"/>
    <xf numFmtId="0" fontId="2" fillId="0" borderId="0" xfId="2" applyFill="1" applyBorder="1"/>
    <xf numFmtId="0" fontId="11" fillId="0" borderId="0" xfId="13" applyFont="1" applyFill="1" applyBorder="1" applyAlignment="1">
      <alignment horizontal="right"/>
    </xf>
    <xf numFmtId="0" fontId="2" fillId="3" borderId="0" xfId="0" applyFont="1" applyFill="1"/>
    <xf numFmtId="0" fontId="2" fillId="3" borderId="24" xfId="0" applyFont="1" applyFill="1" applyBorder="1"/>
    <xf numFmtId="165" fontId="16" fillId="3" borderId="0" xfId="0" applyNumberFormat="1" applyFont="1" applyFill="1" applyAlignment="1">
      <alignment horizontal="left"/>
    </xf>
    <xf numFmtId="0" fontId="24" fillId="3" borderId="0" xfId="0" applyFont="1" applyFill="1" applyAlignment="1">
      <alignment horizontal="center"/>
    </xf>
    <xf numFmtId="0" fontId="16" fillId="0" borderId="0" xfId="0" applyFont="1" applyFill="1" applyAlignment="1">
      <alignment horizontal="left"/>
    </xf>
    <xf numFmtId="165" fontId="16" fillId="0" borderId="0" xfId="0" applyNumberFormat="1" applyFont="1" applyFill="1" applyAlignment="1">
      <alignment horizontal="left"/>
    </xf>
    <xf numFmtId="0" fontId="2" fillId="0" borderId="13" xfId="2" applyFont="1" applyFill="1" applyBorder="1" applyAlignment="1">
      <alignment horizontal="center"/>
    </xf>
    <xf numFmtId="0" fontId="16" fillId="0" borderId="24" xfId="0" applyFont="1" applyFill="1" applyBorder="1"/>
    <xf numFmtId="0" fontId="16" fillId="0" borderId="23" xfId="0" applyFont="1" applyFill="1" applyBorder="1"/>
    <xf numFmtId="0" fontId="2" fillId="0" borderId="13" xfId="2" applyFont="1" applyFill="1" applyBorder="1" applyAlignment="1" applyProtection="1">
      <alignment horizontal="center"/>
    </xf>
    <xf numFmtId="0" fontId="2" fillId="0" borderId="24" xfId="0" applyFont="1" applyFill="1" applyBorder="1"/>
    <xf numFmtId="5" fontId="18" fillId="0" borderId="13" xfId="1" applyNumberFormat="1" applyFont="1" applyFill="1" applyBorder="1" applyAlignment="1">
      <alignment horizontal="left"/>
    </xf>
    <xf numFmtId="7" fontId="18" fillId="0" borderId="13" xfId="1" applyNumberFormat="1" applyFont="1" applyFill="1" applyBorder="1" applyAlignment="1">
      <alignment horizontal="left"/>
    </xf>
    <xf numFmtId="7" fontId="18" fillId="3" borderId="13" xfId="1" applyNumberFormat="1" applyFont="1" applyFill="1" applyBorder="1" applyAlignment="1">
      <alignment horizontal="left"/>
    </xf>
    <xf numFmtId="165" fontId="23" fillId="2" borderId="0" xfId="0" applyNumberFormat="1" applyFont="1" applyFill="1" applyAlignment="1">
      <alignment horizontal="left"/>
    </xf>
    <xf numFmtId="0" fontId="26" fillId="0" borderId="0" xfId="0" applyFont="1"/>
    <xf numFmtId="0" fontId="27" fillId="0" borderId="0" xfId="0" applyFont="1" applyAlignment="1">
      <alignment vertical="center"/>
    </xf>
    <xf numFmtId="0" fontId="18" fillId="0" borderId="0" xfId="0" applyFont="1"/>
    <xf numFmtId="0" fontId="4" fillId="0" borderId="21" xfId="11" quotePrefix="1" applyFont="1" applyFill="1" applyBorder="1" applyAlignment="1">
      <alignment horizontal="left"/>
    </xf>
    <xf numFmtId="0" fontId="16" fillId="3" borderId="0" xfId="0" applyNumberFormat="1" applyFont="1" applyFill="1" applyAlignment="1">
      <alignment horizontal="left"/>
    </xf>
    <xf numFmtId="0" fontId="24" fillId="3" borderId="0" xfId="0" applyFont="1" applyFill="1" applyAlignment="1">
      <alignment horizontal="center"/>
    </xf>
    <xf numFmtId="0" fontId="21" fillId="4" borderId="18" xfId="2" applyFont="1" applyFill="1" applyBorder="1" applyAlignment="1">
      <alignment horizontal="center"/>
    </xf>
    <xf numFmtId="0" fontId="21" fillId="4" borderId="14" xfId="2" applyFont="1" applyFill="1" applyBorder="1" applyAlignment="1">
      <alignment horizontal="center"/>
    </xf>
    <xf numFmtId="0" fontId="21" fillId="4" borderId="19" xfId="2" applyFont="1" applyFill="1" applyBorder="1" applyAlignment="1">
      <alignment horizontal="center"/>
    </xf>
    <xf numFmtId="0" fontId="24" fillId="0" borderId="0" xfId="0" applyFont="1" applyAlignment="1">
      <alignment horizontal="center"/>
    </xf>
    <xf numFmtId="0" fontId="25" fillId="3" borderId="0" xfId="0" applyFont="1" applyFill="1" applyAlignment="1">
      <alignment horizontal="center"/>
    </xf>
  </cellXfs>
  <cellStyles count="19">
    <cellStyle name="Between Paragraphs" xfId="3" xr:uid="{00000000-0005-0000-0000-000000000000}"/>
    <cellStyle name="Comma 2" xfId="9" xr:uid="{00000000-0005-0000-0000-000001000000}"/>
    <cellStyle name="Comma 2 2" xfId="15" xr:uid="{00000000-0005-0000-0000-000002000000}"/>
    <cellStyle name="Currency" xfId="1" builtinId="4"/>
    <cellStyle name="Currency 2" xfId="10" xr:uid="{00000000-0005-0000-0000-000004000000}"/>
    <cellStyle name="Currency 2 2" xfId="16" xr:uid="{00000000-0005-0000-0000-000005000000}"/>
    <cellStyle name="Fact Sheet Body Text" xfId="4" xr:uid="{00000000-0005-0000-0000-000006000000}"/>
    <cellStyle name="Fact Sheet Body Text 2" xfId="13" xr:uid="{00000000-0005-0000-0000-000007000000}"/>
    <cellStyle name="Fact Sheet Heading 1" xfId="5" xr:uid="{00000000-0005-0000-0000-000008000000}"/>
    <cellStyle name="Fact Sheet Heading 2" xfId="6" xr:uid="{00000000-0005-0000-0000-000009000000}"/>
    <cellStyle name="Fact Sheet Heading 3" xfId="7" xr:uid="{00000000-0005-0000-0000-00000A000000}"/>
    <cellStyle name="Hyperlink" xfId="12" builtinId="8"/>
    <cellStyle name="Normal" xfId="0" builtinId="0"/>
    <cellStyle name="Normal 2" xfId="8" xr:uid="{00000000-0005-0000-0000-00000D000000}"/>
    <cellStyle name="Normal 2 2" xfId="14" xr:uid="{00000000-0005-0000-0000-00000E000000}"/>
    <cellStyle name="Normal 3" xfId="2" xr:uid="{00000000-0005-0000-0000-00000F000000}"/>
    <cellStyle name="Normal 4" xfId="11" xr:uid="{00000000-0005-0000-0000-000010000000}"/>
    <cellStyle name="Normal 4 2" xfId="17" xr:uid="{00000000-0005-0000-0000-000011000000}"/>
    <cellStyle name="Normal 5" xfId="18" xr:uid="{00000000-0005-0000-0000-000012000000}"/>
  </cellStyles>
  <dxfs count="0"/>
  <tableStyles count="0" defaultTableStyle="TableStyleMedium2" defaultPivotStyle="PivotStyleLight16"/>
  <colors>
    <mruColors>
      <color rgb="FFFFFF99"/>
      <color rgb="FF0000FF"/>
      <color rgb="FF004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1</xdr:row>
      <xdr:rowOff>158931</xdr:rowOff>
    </xdr:from>
    <xdr:to>
      <xdr:col>4</xdr:col>
      <xdr:colOff>2924964</xdr:colOff>
      <xdr:row>9</xdr:row>
      <xdr:rowOff>10795</xdr:rowOff>
    </xdr:to>
    <xdr:pic>
      <xdr:nvPicPr>
        <xdr:cNvPr id="2" name="Picture 1">
          <a:extLst>
            <a:ext uri="{FF2B5EF4-FFF2-40B4-BE49-F238E27FC236}">
              <a16:creationId xmlns:a16="http://schemas.microsoft.com/office/drawing/2014/main" id="{5D1AC939-6C0F-4833-99FA-67ACD678112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 y="334191"/>
          <a:ext cx="6678449" cy="1250769"/>
        </a:xfrm>
        <a:prstGeom prst="rect">
          <a:avLst/>
        </a:prstGeom>
        <a:noFill/>
      </xdr:spPr>
    </xdr:pic>
    <xdr:clientData/>
  </xdr:twoCellAnchor>
  <xdr:twoCellAnchor editAs="absolute">
    <xdr:from>
      <xdr:col>0</xdr:col>
      <xdr:colOff>94139</xdr:colOff>
      <xdr:row>0</xdr:row>
      <xdr:rowOff>48895</xdr:rowOff>
    </xdr:from>
    <xdr:to>
      <xdr:col>4</xdr:col>
      <xdr:colOff>278765</xdr:colOff>
      <xdr:row>6</xdr:row>
      <xdr:rowOff>171118</xdr:rowOff>
    </xdr:to>
    <xdr:sp macro="" textlink="">
      <xdr:nvSpPr>
        <xdr:cNvPr id="3" name="Text Box 2">
          <a:extLst>
            <a:ext uri="{FF2B5EF4-FFF2-40B4-BE49-F238E27FC236}">
              <a16:creationId xmlns:a16="http://schemas.microsoft.com/office/drawing/2014/main" id="{A9F06152-1597-4A38-922C-B330601E59F1}"/>
            </a:ext>
          </a:extLst>
        </xdr:cNvPr>
        <xdr:cNvSpPr txBox="1">
          <a:spLocks noChangeArrowheads="1"/>
        </xdr:cNvSpPr>
      </xdr:nvSpPr>
      <xdr:spPr bwMode="auto">
        <a:xfrm>
          <a:off x="94139" y="45720"/>
          <a:ext cx="3952081" cy="1176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#2023-014T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1</xdr:row>
      <xdr:rowOff>75111</xdr:rowOff>
    </xdr:from>
    <xdr:to>
      <xdr:col>9</xdr:col>
      <xdr:colOff>53340</xdr:colOff>
      <xdr:row>7</xdr:row>
      <xdr:rowOff>175260</xdr:rowOff>
    </xdr:to>
    <xdr:pic>
      <xdr:nvPicPr>
        <xdr:cNvPr id="2" name="Picture 1">
          <a:extLst>
            <a:ext uri="{FF2B5EF4-FFF2-40B4-BE49-F238E27FC236}">
              <a16:creationId xmlns:a16="http://schemas.microsoft.com/office/drawing/2014/main" id="{C1A45A20-320D-42D8-BC4C-19D3AC5A648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820" y="257991"/>
          <a:ext cx="6332220" cy="1197429"/>
        </a:xfrm>
        <a:prstGeom prst="rect">
          <a:avLst/>
        </a:prstGeom>
        <a:noFill/>
      </xdr:spPr>
    </xdr:pic>
    <xdr:clientData/>
  </xdr:twoCellAnchor>
  <xdr:twoCellAnchor editAs="absolute">
    <xdr:from>
      <xdr:col>1</xdr:col>
      <xdr:colOff>17939</xdr:colOff>
      <xdr:row>0</xdr:row>
      <xdr:rowOff>0</xdr:rowOff>
    </xdr:from>
    <xdr:to>
      <xdr:col>6</xdr:col>
      <xdr:colOff>594360</xdr:colOff>
      <xdr:row>6</xdr:row>
      <xdr:rowOff>29486</xdr:rowOff>
    </xdr:to>
    <xdr:sp macro="" textlink="">
      <xdr:nvSpPr>
        <xdr:cNvPr id="3" name="Text Box 2">
          <a:extLst>
            <a:ext uri="{FF2B5EF4-FFF2-40B4-BE49-F238E27FC236}">
              <a16:creationId xmlns:a16="http://schemas.microsoft.com/office/drawing/2014/main" id="{9A45BBEA-6956-4A55-A104-70DC50231085}"/>
            </a:ext>
          </a:extLst>
        </xdr:cNvPr>
        <xdr:cNvSpPr txBox="1">
          <a:spLocks noChangeArrowheads="1"/>
        </xdr:cNvSpPr>
      </xdr:nvSpPr>
      <xdr:spPr bwMode="auto">
        <a:xfrm>
          <a:off x="124619" y="0"/>
          <a:ext cx="4576921" cy="11267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#2023-014T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1</xdr:row>
      <xdr:rowOff>158931</xdr:rowOff>
    </xdr:from>
    <xdr:to>
      <xdr:col>4</xdr:col>
      <xdr:colOff>2924964</xdr:colOff>
      <xdr:row>9</xdr:row>
      <xdr:rowOff>10795</xdr:rowOff>
    </xdr:to>
    <xdr:pic>
      <xdr:nvPicPr>
        <xdr:cNvPr id="2" name="Picture 1">
          <a:extLst>
            <a:ext uri="{FF2B5EF4-FFF2-40B4-BE49-F238E27FC236}">
              <a16:creationId xmlns:a16="http://schemas.microsoft.com/office/drawing/2014/main" id="{9FC7D894-FBEC-43B4-A702-6138FEBD7E2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 y="336731"/>
          <a:ext cx="6748299" cy="1271089"/>
        </a:xfrm>
        <a:prstGeom prst="rect">
          <a:avLst/>
        </a:prstGeom>
        <a:noFill/>
      </xdr:spPr>
    </xdr:pic>
    <xdr:clientData/>
  </xdr:twoCellAnchor>
  <xdr:twoCellAnchor editAs="absolute">
    <xdr:from>
      <xdr:col>0</xdr:col>
      <xdr:colOff>94139</xdr:colOff>
      <xdr:row>0</xdr:row>
      <xdr:rowOff>48895</xdr:rowOff>
    </xdr:from>
    <xdr:to>
      <xdr:col>4</xdr:col>
      <xdr:colOff>278765</xdr:colOff>
      <xdr:row>6</xdr:row>
      <xdr:rowOff>171118</xdr:rowOff>
    </xdr:to>
    <xdr:sp macro="" textlink="">
      <xdr:nvSpPr>
        <xdr:cNvPr id="3" name="Text Box 2">
          <a:extLst>
            <a:ext uri="{FF2B5EF4-FFF2-40B4-BE49-F238E27FC236}">
              <a16:creationId xmlns:a16="http://schemas.microsoft.com/office/drawing/2014/main" id="{9480B2B4-07A2-4579-B563-609E69412C4A}"/>
            </a:ext>
          </a:extLst>
        </xdr:cNvPr>
        <xdr:cNvSpPr txBox="1">
          <a:spLocks noChangeArrowheads="1"/>
        </xdr:cNvSpPr>
      </xdr:nvSpPr>
      <xdr:spPr bwMode="auto">
        <a:xfrm>
          <a:off x="94139" y="45720"/>
          <a:ext cx="4029551" cy="11921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0" bIns="36576" anchor="b" upright="1"/>
        <a:lstStyle/>
        <a:p>
          <a:pPr algn="l" rtl="0">
            <a:defRPr sz="1000"/>
          </a:pPr>
          <a:r>
            <a:rPr lang="en-CA" sz="1800" b="0" i="0" u="none" strike="noStrike" baseline="0">
              <a:solidFill>
                <a:schemeClr val="tx2"/>
              </a:solidFill>
              <a:latin typeface="Arial"/>
              <a:cs typeface="Arial"/>
            </a:rPr>
            <a:t>Information Document</a:t>
          </a:r>
        </a:p>
        <a:p>
          <a:pPr algn="l" rtl="0">
            <a:defRPr sz="1000"/>
          </a:pPr>
          <a:r>
            <a:rPr lang="en-CA" sz="1800" b="0" i="0" u="none" strike="noStrike" baseline="0">
              <a:solidFill>
                <a:schemeClr val="tx2"/>
              </a:solidFill>
              <a:latin typeface="Arial"/>
              <a:cs typeface="Arial"/>
            </a:rPr>
            <a:t>Generator Unit Owner's Contribution </a:t>
          </a:r>
          <a:br>
            <a:rPr lang="en-CA" sz="1800" b="0" i="0" u="none" strike="noStrike" baseline="0">
              <a:solidFill>
                <a:schemeClr val="tx2"/>
              </a:solidFill>
              <a:latin typeface="Arial"/>
              <a:cs typeface="Arial"/>
            </a:rPr>
          </a:br>
          <a:r>
            <a:rPr lang="en-CA" sz="1800" b="0" i="0" u="none" strike="noStrike" baseline="0">
              <a:solidFill>
                <a:schemeClr val="tx2"/>
              </a:solidFill>
              <a:latin typeface="Arial"/>
              <a:cs typeface="Arial"/>
            </a:rPr>
            <a:t>Calculator </a:t>
          </a:r>
        </a:p>
        <a:p>
          <a:pPr algn="l" rtl="0">
            <a:defRPr sz="1000"/>
          </a:pPr>
          <a:r>
            <a:rPr lang="en-CA" sz="1800" b="0" i="0" u="none" strike="noStrike" baseline="0">
              <a:solidFill>
                <a:schemeClr val="tx2"/>
              </a:solidFill>
              <a:latin typeface="Arial"/>
              <a:cs typeface="Arial"/>
            </a:rPr>
            <a:t>ID #2023-014T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0:H54"/>
  <sheetViews>
    <sheetView showGridLines="0" tabSelected="1" zoomScaleNormal="100" workbookViewId="0">
      <selection activeCell="I18" sqref="I18"/>
    </sheetView>
  </sheetViews>
  <sheetFormatPr defaultColWidth="8.7265625" defaultRowHeight="14" x14ac:dyDescent="0.3"/>
  <cols>
    <col min="1" max="1" width="2.26953125" style="15" customWidth="1"/>
    <col min="2" max="2" width="5.7265625" style="15" customWidth="1"/>
    <col min="3" max="3" width="40.7265625" style="15" customWidth="1"/>
    <col min="4" max="4" width="6.26953125" style="15" customWidth="1"/>
    <col min="5" max="5" width="48.26953125" style="15" customWidth="1"/>
    <col min="6" max="16384" width="8.7265625" style="15"/>
  </cols>
  <sheetData>
    <row r="10" spans="2:5" ht="15.5" x14ac:dyDescent="0.35">
      <c r="B10" s="68" t="s">
        <v>53</v>
      </c>
      <c r="C10" s="68"/>
      <c r="D10" s="68"/>
      <c r="E10" s="68"/>
    </row>
    <row r="11" spans="2:5" ht="15.5" x14ac:dyDescent="0.35">
      <c r="B11" s="39"/>
      <c r="C11" s="39"/>
      <c r="D11" s="39"/>
      <c r="E11" s="39"/>
    </row>
    <row r="12" spans="2:5" x14ac:dyDescent="0.3">
      <c r="B12" s="16"/>
      <c r="C12" s="16"/>
      <c r="D12" s="16"/>
      <c r="E12" s="16"/>
    </row>
    <row r="13" spans="2:5" s="20" customFormat="1" ht="12.5" x14ac:dyDescent="0.25">
      <c r="C13" s="21" t="s">
        <v>33</v>
      </c>
      <c r="D13" s="21"/>
      <c r="E13" s="67">
        <v>2023</v>
      </c>
    </row>
    <row r="14" spans="2:5" s="20" customFormat="1" ht="12.5" x14ac:dyDescent="0.25">
      <c r="C14" s="21" t="s">
        <v>29</v>
      </c>
      <c r="D14" s="21"/>
      <c r="E14" s="50">
        <v>44927</v>
      </c>
    </row>
    <row r="15" spans="2:5" s="20" customFormat="1" ht="12.5" x14ac:dyDescent="0.25">
      <c r="C15" s="21" t="s">
        <v>30</v>
      </c>
      <c r="D15" s="21"/>
      <c r="E15" s="21" t="s">
        <v>31</v>
      </c>
    </row>
    <row r="16" spans="2:5" s="20" customFormat="1" ht="13" x14ac:dyDescent="0.3">
      <c r="B16" s="22"/>
      <c r="C16" s="22"/>
      <c r="D16" s="22"/>
      <c r="E16" s="22"/>
    </row>
    <row r="17" spans="2:8" s="20" customFormat="1" ht="13" x14ac:dyDescent="0.3">
      <c r="C17" s="48" t="s">
        <v>41</v>
      </c>
      <c r="E17" s="38" t="s">
        <v>39</v>
      </c>
    </row>
    <row r="18" spans="2:8" s="20" customFormat="1" ht="13" x14ac:dyDescent="0.3">
      <c r="C18" s="20" t="s">
        <v>40</v>
      </c>
      <c r="E18" s="38" t="s">
        <v>19</v>
      </c>
    </row>
    <row r="19" spans="2:8" s="20" customFormat="1" ht="13" x14ac:dyDescent="0.3">
      <c r="C19" s="20" t="s">
        <v>34</v>
      </c>
      <c r="E19" s="38" t="s">
        <v>20</v>
      </c>
    </row>
    <row r="20" spans="2:8" s="20" customFormat="1" ht="13" x14ac:dyDescent="0.3">
      <c r="C20" s="20" t="s">
        <v>18</v>
      </c>
      <c r="E20" s="38" t="s">
        <v>21</v>
      </c>
    </row>
    <row r="21" spans="2:8" s="20" customFormat="1" ht="13" x14ac:dyDescent="0.3">
      <c r="C21" s="20" t="s">
        <v>54</v>
      </c>
      <c r="E21" s="38" t="s">
        <v>22</v>
      </c>
    </row>
    <row r="22" spans="2:8" s="20" customFormat="1" ht="13" x14ac:dyDescent="0.3">
      <c r="C22" s="20" t="s">
        <v>23</v>
      </c>
      <c r="E22" s="62" t="s">
        <v>0</v>
      </c>
    </row>
    <row r="23" spans="2:8" s="20" customFormat="1" ht="12.5" x14ac:dyDescent="0.25"/>
    <row r="24" spans="2:8" s="20" customFormat="1" ht="16.149999999999999" customHeight="1" x14ac:dyDescent="0.3">
      <c r="B24" s="37" t="s">
        <v>17</v>
      </c>
      <c r="C24" s="69" t="s">
        <v>16</v>
      </c>
      <c r="D24" s="70"/>
      <c r="E24" s="70"/>
    </row>
    <row r="25" spans="2:8" s="20" customFormat="1" ht="16.149999999999999" customHeight="1" x14ac:dyDescent="0.25">
      <c r="B25" s="10" t="s">
        <v>24</v>
      </c>
      <c r="C25" s="40" t="s">
        <v>60</v>
      </c>
      <c r="D25" s="42"/>
      <c r="E25" s="23"/>
    </row>
    <row r="26" spans="2:8" s="20" customFormat="1" ht="16.149999999999999" customHeight="1" x14ac:dyDescent="0.25">
      <c r="B26" s="10" t="s">
        <v>25</v>
      </c>
      <c r="C26" s="40" t="s">
        <v>35</v>
      </c>
      <c r="D26" s="42"/>
      <c r="E26" s="24"/>
    </row>
    <row r="27" spans="2:8" s="20" customFormat="1" ht="16.149999999999999" customHeight="1" x14ac:dyDescent="0.25">
      <c r="B27" s="17" t="s">
        <v>26</v>
      </c>
      <c r="C27" s="49" t="s">
        <v>42</v>
      </c>
      <c r="D27" s="42"/>
      <c r="E27" s="24"/>
    </row>
    <row r="28" spans="2:8" s="20" customFormat="1" ht="16.149999999999999" customHeight="1" x14ac:dyDescent="0.25">
      <c r="B28" s="17" t="s">
        <v>27</v>
      </c>
      <c r="C28" s="40" t="s">
        <v>43</v>
      </c>
      <c r="D28" s="42"/>
      <c r="E28" s="24"/>
      <c r="G28" s="11"/>
    </row>
    <row r="29" spans="2:8" s="20" customFormat="1" ht="16.149999999999999" customHeight="1" x14ac:dyDescent="0.25">
      <c r="B29" s="18"/>
      <c r="C29" s="25"/>
      <c r="D29" s="25"/>
      <c r="E29" s="26"/>
      <c r="G29" s="11"/>
    </row>
    <row r="30" spans="2:8" s="20" customFormat="1" ht="16.149999999999999" customHeight="1" x14ac:dyDescent="0.3">
      <c r="B30" s="10" t="s">
        <v>28</v>
      </c>
      <c r="C30" s="41" t="s">
        <v>45</v>
      </c>
      <c r="D30" s="43"/>
      <c r="E30" s="27" t="str">
        <f>IF(E27="","Select the planning region in cell E28",INDEX('B-Contribution Rates'!$B$13:$I$63,MATCH($E$13,'B-Contribution Rates'!$B$13:$B$63,0),MATCH($E$27,'B-Contribution Rates'!$B$13:$I$13,0)))</f>
        <v>Select the planning region in cell E28</v>
      </c>
    </row>
    <row r="31" spans="2:8" s="20" customFormat="1" ht="16.149999999999999" customHeight="1" x14ac:dyDescent="0.3">
      <c r="B31" s="10" t="s">
        <v>32</v>
      </c>
      <c r="C31" s="41" t="s">
        <v>55</v>
      </c>
      <c r="D31" s="43"/>
      <c r="E31" s="61" t="str">
        <f>IF(OR($E$26="",$E$27=""),"Fill in cell E27 &amp; select the planning region in E28",INDEX('B-Contribution Rates'!$B$13:$I$63,MATCH($E$13,'B-Contribution Rates'!$B$13:$B$63,0),MATCH($E$27,'B-Contribution Rates'!$B$13:$I$13,0))*$E$26-E28)</f>
        <v>Fill in cell E27 &amp; select the planning region in E28</v>
      </c>
      <c r="F31" s="28"/>
      <c r="G31" s="28"/>
      <c r="H31" s="29"/>
    </row>
    <row r="33" spans="2:2" x14ac:dyDescent="0.3">
      <c r="B33" s="65" t="s">
        <v>56</v>
      </c>
    </row>
    <row r="37" spans="2:2" x14ac:dyDescent="0.3">
      <c r="B37" s="64"/>
    </row>
    <row r="49" spans="2:5" x14ac:dyDescent="0.3">
      <c r="E49" s="19"/>
    </row>
    <row r="50" spans="2:5" x14ac:dyDescent="0.3">
      <c r="E50" s="19"/>
    </row>
    <row r="54" spans="2:5" s="46" customFormat="1" ht="12.5" x14ac:dyDescent="0.25">
      <c r="B54" s="45"/>
      <c r="D54" s="47"/>
      <c r="E54" s="47"/>
    </row>
  </sheetData>
  <mergeCells count="2">
    <mergeCell ref="B10:E10"/>
    <mergeCell ref="C24:E24"/>
  </mergeCells>
  <dataValidations xWindow="604" yWindow="699" count="5">
    <dataValidation type="list" allowBlank="1" showInputMessage="1" showErrorMessage="1" sqref="E27" xr:uid="{00000000-0002-0000-0200-000000000000}">
      <formula1>GUOCRegion</formula1>
    </dataValidation>
    <dataValidation allowBlank="1" showInputMessage="1" showErrorMessage="1" promptTitle="Prevous Contribution" prompt="Enter the net amount of any construction contribution(s) previously paid for this connection project, but only when reconciling to final costs or calculating an adjustment after energization." sqref="E29" xr:uid="{00000000-0002-0000-0200-000002000000}"/>
    <dataValidation allowBlank="1" showInputMessage="1" showErrorMessage="1" promptTitle="Maximum Capability" prompt="For a generating unit or aggregated generating facility, the maximum MW that it is physically capable of providing under optimal operating conditions while complying with all applicable ISO rules and terms and conditions of the ISO tariff." sqref="E26" xr:uid="{00000000-0002-0000-0200-000003000000}"/>
    <dataValidation allowBlank="1" showInputMessage="1" showErrorMessage="1" promptTitle="Prevous Contribution" prompt="Enter the net amount of any construction contribution previously paid for this connection project, but only when reconciling to final costs or calculating an adjustment after energization." sqref="E28" xr:uid="{8A166972-0CFC-452A-8B98-9AC8B8636424}"/>
    <dataValidation allowBlank="1" showInputMessage="1" showErrorMessage="1" promptTitle="Energization date" prompt="Enter the energization date for the generating facility that was specified in the GUOC notice in format &quot;yyyy-mm-dd&quot;. This date will be used for the purposes of calculating the GUOC refund." sqref="E25" xr:uid="{7C875758-0F94-484B-A0BE-2ACCA34D8CDF}"/>
  </dataValidations>
  <pageMargins left="0.25" right="0.25" top="0.75" bottom="0.75" header="0.3" footer="0.3"/>
  <pageSetup scale="98" fitToHeight="0" orientation="portrait" r:id="rId1"/>
  <headerFooter>
    <oddFooter>&amp;L&amp;8Attachment to ISO Tariff - GUOC Calculator (AESO ID #2023-014T)
Filename: &amp;F — Page&amp;P of &amp;N
v2023.1&amp;R&amp;8Proprietary When Completed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21"/>
  <sheetViews>
    <sheetView showGridLines="0" zoomScaleNormal="100" workbookViewId="0">
      <selection activeCell="H26" sqref="H26"/>
    </sheetView>
  </sheetViews>
  <sheetFormatPr defaultRowHeight="14.5" x14ac:dyDescent="0.35"/>
  <cols>
    <col min="1" max="1" width="1.54296875" customWidth="1"/>
    <col min="2" max="2" width="15.7265625" customWidth="1"/>
    <col min="3" max="9" width="10.7265625" customWidth="1"/>
    <col min="10" max="10" width="5.453125" customWidth="1"/>
  </cols>
  <sheetData>
    <row r="1" spans="2:9" x14ac:dyDescent="0.35">
      <c r="B1" s="44"/>
    </row>
    <row r="10" spans="2:9" ht="15.5" x14ac:dyDescent="0.35">
      <c r="B10" s="72" t="s">
        <v>37</v>
      </c>
      <c r="C10" s="72"/>
      <c r="D10" s="72"/>
      <c r="E10" s="72"/>
      <c r="F10" s="72"/>
      <c r="G10" s="72"/>
      <c r="H10" s="72"/>
      <c r="I10" s="72"/>
    </row>
    <row r="11" spans="2:9" ht="22.9" customHeight="1" x14ac:dyDescent="0.35"/>
    <row r="12" spans="2:9" ht="20.5" customHeight="1" x14ac:dyDescent="0.35">
      <c r="B12" s="30" t="s">
        <v>1</v>
      </c>
      <c r="C12" s="69" t="s">
        <v>38</v>
      </c>
      <c r="D12" s="70"/>
      <c r="E12" s="70"/>
      <c r="F12" s="70"/>
      <c r="G12" s="70"/>
      <c r="H12" s="70"/>
      <c r="I12" s="71"/>
    </row>
    <row r="13" spans="2:9" ht="20.5" customHeight="1" x14ac:dyDescent="0.35">
      <c r="B13" s="34" t="s">
        <v>2</v>
      </c>
      <c r="C13" s="31" t="s">
        <v>3</v>
      </c>
      <c r="D13" s="32" t="s">
        <v>4</v>
      </c>
      <c r="E13" s="32" t="s">
        <v>5</v>
      </c>
      <c r="F13" s="32" t="s">
        <v>6</v>
      </c>
      <c r="G13" s="32" t="s">
        <v>7</v>
      </c>
      <c r="H13" s="32" t="s">
        <v>8</v>
      </c>
      <c r="I13" s="33" t="s">
        <v>9</v>
      </c>
    </row>
    <row r="14" spans="2:9" ht="16.149999999999999" customHeight="1" x14ac:dyDescent="0.35">
      <c r="B14" s="35" t="s">
        <v>10</v>
      </c>
      <c r="C14" s="1">
        <v>0</v>
      </c>
      <c r="D14" s="2">
        <v>0</v>
      </c>
      <c r="E14" s="2">
        <v>0</v>
      </c>
      <c r="F14" s="2">
        <v>0</v>
      </c>
      <c r="G14" s="2">
        <v>0</v>
      </c>
      <c r="H14" s="2">
        <v>0</v>
      </c>
      <c r="I14" s="3">
        <v>0</v>
      </c>
    </row>
    <row r="15" spans="2:9" ht="16.149999999999999" customHeight="1" x14ac:dyDescent="0.35">
      <c r="B15" s="36" t="s">
        <v>11</v>
      </c>
      <c r="C15" s="4">
        <v>10000</v>
      </c>
      <c r="D15" s="5">
        <v>50000</v>
      </c>
      <c r="E15" s="5">
        <v>31300</v>
      </c>
      <c r="F15" s="5">
        <v>10000</v>
      </c>
      <c r="G15" s="5">
        <v>20200</v>
      </c>
      <c r="H15" s="5">
        <v>10000</v>
      </c>
      <c r="I15" s="6">
        <v>20100</v>
      </c>
    </row>
    <row r="16" spans="2:9" ht="16.149999999999999" customHeight="1" x14ac:dyDescent="0.35">
      <c r="B16" s="36" t="s">
        <v>12</v>
      </c>
      <c r="C16" s="4">
        <v>10000</v>
      </c>
      <c r="D16" s="5">
        <v>50000</v>
      </c>
      <c r="E16" s="5">
        <v>32500</v>
      </c>
      <c r="F16" s="5" t="s">
        <v>13</v>
      </c>
      <c r="G16" s="5" t="s">
        <v>13</v>
      </c>
      <c r="H16" s="5">
        <v>10000</v>
      </c>
      <c r="I16" s="6">
        <v>28100</v>
      </c>
    </row>
    <row r="17" spans="2:9" ht="16.149999999999999" customHeight="1" x14ac:dyDescent="0.35">
      <c r="B17" s="36" t="s">
        <v>14</v>
      </c>
      <c r="C17" s="4">
        <v>10000</v>
      </c>
      <c r="D17" s="5">
        <v>50000</v>
      </c>
      <c r="E17" s="5">
        <v>32500</v>
      </c>
      <c r="F17" s="5">
        <v>22400</v>
      </c>
      <c r="G17" s="5" t="s">
        <v>13</v>
      </c>
      <c r="H17" s="5">
        <v>10000</v>
      </c>
      <c r="I17" s="6">
        <v>25000</v>
      </c>
    </row>
    <row r="18" spans="2:9" ht="16.149999999999999" customHeight="1" x14ac:dyDescent="0.35">
      <c r="B18" s="36" t="s">
        <v>15</v>
      </c>
      <c r="C18" s="7">
        <v>10000</v>
      </c>
      <c r="D18" s="8">
        <v>50000</v>
      </c>
      <c r="E18" s="8">
        <v>32500</v>
      </c>
      <c r="F18" s="8">
        <v>22400</v>
      </c>
      <c r="G18" s="8" t="s">
        <v>13</v>
      </c>
      <c r="H18" s="8">
        <v>10000</v>
      </c>
      <c r="I18" s="9">
        <v>25000</v>
      </c>
    </row>
    <row r="19" spans="2:9" ht="16.149999999999999" customHeight="1" x14ac:dyDescent="0.35">
      <c r="B19" s="36" t="s">
        <v>51</v>
      </c>
      <c r="C19" s="4">
        <v>10000</v>
      </c>
      <c r="D19" s="5">
        <v>50000</v>
      </c>
      <c r="E19" s="5">
        <v>32500</v>
      </c>
      <c r="F19" s="5">
        <v>22400</v>
      </c>
      <c r="G19" s="5" t="s">
        <v>13</v>
      </c>
      <c r="H19" s="5">
        <v>10000</v>
      </c>
      <c r="I19" s="6">
        <v>25000</v>
      </c>
    </row>
    <row r="20" spans="2:9" ht="16.149999999999999" customHeight="1" x14ac:dyDescent="0.35">
      <c r="B20" s="36" t="s">
        <v>57</v>
      </c>
      <c r="C20" s="4">
        <v>10000</v>
      </c>
      <c r="D20" s="5">
        <v>20000</v>
      </c>
      <c r="E20" s="5">
        <v>30000</v>
      </c>
      <c r="F20" s="5">
        <v>50000</v>
      </c>
      <c r="G20" s="5" t="s">
        <v>13</v>
      </c>
      <c r="H20" s="5">
        <v>40000</v>
      </c>
      <c r="I20" s="6">
        <v>20000</v>
      </c>
    </row>
    <row r="21" spans="2:9" ht="16.149999999999999" customHeight="1" x14ac:dyDescent="0.35">
      <c r="B21" s="66">
        <v>2023</v>
      </c>
      <c r="C21" s="12">
        <v>10000</v>
      </c>
      <c r="D21" s="13">
        <v>30000</v>
      </c>
      <c r="E21" s="13">
        <v>20000</v>
      </c>
      <c r="F21" s="13">
        <v>20000</v>
      </c>
      <c r="G21" s="13" t="s">
        <v>13</v>
      </c>
      <c r="H21" s="13">
        <v>30000</v>
      </c>
      <c r="I21" s="14">
        <v>50000</v>
      </c>
    </row>
  </sheetData>
  <mergeCells count="2">
    <mergeCell ref="C12:I12"/>
    <mergeCell ref="B10:I10"/>
  </mergeCells>
  <pageMargins left="0.25" right="0.25" top="0.75" bottom="0.75" header="0.3" footer="0.3"/>
  <pageSetup fitToHeight="0" orientation="portrait" r:id="rId1"/>
  <headerFooter>
    <oddFooter>&amp;L&amp;8Attachment to ISO Tariff - GUOC Calculator (AESO ID #2023-014T)
Filename: &amp;F — Page&amp;P of &amp;N
v2023.1&amp;R&amp;8Proprietary When Completed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9399-8DC3-4AB2-A31B-5AC7075CDFDA}">
  <sheetPr>
    <pageSetUpPr fitToPage="1"/>
  </sheetPr>
  <dimension ref="B10:J56"/>
  <sheetViews>
    <sheetView showGridLines="0" zoomScaleNormal="100" workbookViewId="0">
      <selection activeCell="H26" sqref="H26"/>
    </sheetView>
  </sheetViews>
  <sheetFormatPr defaultColWidth="8.7265625" defaultRowHeight="14" x14ac:dyDescent="0.3"/>
  <cols>
    <col min="1" max="1" width="2.26953125" style="15" customWidth="1"/>
    <col min="2" max="2" width="5.7265625" style="15" customWidth="1"/>
    <col min="3" max="3" width="40.7265625" style="15" customWidth="1"/>
    <col min="4" max="4" width="6.26953125" style="15" customWidth="1"/>
    <col min="5" max="5" width="43.54296875" style="15" customWidth="1"/>
    <col min="6" max="16384" width="8.7265625" style="15"/>
  </cols>
  <sheetData>
    <row r="10" spans="2:5" x14ac:dyDescent="0.3">
      <c r="B10" s="73" t="s">
        <v>49</v>
      </c>
      <c r="C10" s="73"/>
      <c r="D10" s="73"/>
      <c r="E10" s="73"/>
    </row>
    <row r="11" spans="2:5" ht="15.5" x14ac:dyDescent="0.35">
      <c r="B11" s="51"/>
      <c r="C11" s="51"/>
      <c r="D11" s="51"/>
      <c r="E11" s="51"/>
    </row>
    <row r="12" spans="2:5" x14ac:dyDescent="0.3">
      <c r="B12" s="16"/>
      <c r="C12" s="16"/>
      <c r="D12" s="16"/>
      <c r="E12" s="16"/>
    </row>
    <row r="13" spans="2:5" s="20" customFormat="1" ht="12.5" x14ac:dyDescent="0.25">
      <c r="C13" s="21" t="s">
        <v>33</v>
      </c>
      <c r="D13" s="21"/>
      <c r="E13" s="52" t="s">
        <v>58</v>
      </c>
    </row>
    <row r="14" spans="2:5" s="20" customFormat="1" ht="12.5" x14ac:dyDescent="0.25">
      <c r="C14" s="21" t="s">
        <v>29</v>
      </c>
      <c r="D14" s="21"/>
      <c r="E14" s="53" t="s">
        <v>59</v>
      </c>
    </row>
    <row r="15" spans="2:5" s="20" customFormat="1" ht="12.5" x14ac:dyDescent="0.25">
      <c r="C15" s="21" t="s">
        <v>30</v>
      </c>
      <c r="D15" s="21"/>
      <c r="E15" s="52" t="s">
        <v>46</v>
      </c>
    </row>
    <row r="16" spans="2:5" s="20" customFormat="1" ht="13" x14ac:dyDescent="0.3">
      <c r="B16" s="22"/>
      <c r="C16" s="22"/>
      <c r="D16" s="22"/>
      <c r="E16" s="22"/>
    </row>
    <row r="17" spans="2:7" s="20" customFormat="1" ht="13" x14ac:dyDescent="0.3">
      <c r="C17" s="48" t="s">
        <v>41</v>
      </c>
      <c r="E17" s="38" t="s">
        <v>39</v>
      </c>
    </row>
    <row r="18" spans="2:7" s="20" customFormat="1" ht="13" x14ac:dyDescent="0.3">
      <c r="C18" s="20" t="s">
        <v>40</v>
      </c>
      <c r="E18" s="38" t="s">
        <v>19</v>
      </c>
    </row>
    <row r="19" spans="2:7" s="20" customFormat="1" ht="13" x14ac:dyDescent="0.3">
      <c r="C19" s="20" t="s">
        <v>34</v>
      </c>
      <c r="E19" s="38" t="s">
        <v>20</v>
      </c>
    </row>
    <row r="20" spans="2:7" s="20" customFormat="1" ht="13" x14ac:dyDescent="0.3">
      <c r="C20" s="20" t="s">
        <v>18</v>
      </c>
      <c r="E20" s="38" t="s">
        <v>21</v>
      </c>
    </row>
    <row r="21" spans="2:7" s="20" customFormat="1" ht="13" x14ac:dyDescent="0.3">
      <c r="C21" s="20" t="s">
        <v>54</v>
      </c>
      <c r="E21" s="38" t="s">
        <v>22</v>
      </c>
    </row>
    <row r="22" spans="2:7" s="20" customFormat="1" ht="13" x14ac:dyDescent="0.3">
      <c r="C22" s="20" t="s">
        <v>23</v>
      </c>
      <c r="E22" s="62" t="s">
        <v>0</v>
      </c>
    </row>
    <row r="23" spans="2:7" s="20" customFormat="1" ht="12.5" x14ac:dyDescent="0.25"/>
    <row r="24" spans="2:7" s="20" customFormat="1" ht="16.149999999999999" customHeight="1" x14ac:dyDescent="0.3">
      <c r="B24" s="37" t="s">
        <v>17</v>
      </c>
      <c r="C24" s="69" t="s">
        <v>16</v>
      </c>
      <c r="D24" s="70"/>
      <c r="E24" s="70"/>
    </row>
    <row r="25" spans="2:7" s="20" customFormat="1" ht="16.149999999999999" customHeight="1" x14ac:dyDescent="0.25">
      <c r="B25" s="10" t="s">
        <v>24</v>
      </c>
      <c r="C25" s="40" t="s">
        <v>36</v>
      </c>
      <c r="D25" s="42"/>
      <c r="E25" s="23"/>
    </row>
    <row r="26" spans="2:7" s="20" customFormat="1" ht="16.149999999999999" customHeight="1" x14ac:dyDescent="0.25">
      <c r="B26" s="10" t="s">
        <v>25</v>
      </c>
      <c r="C26" s="40" t="s">
        <v>50</v>
      </c>
      <c r="D26" s="42"/>
      <c r="E26" s="23"/>
    </row>
    <row r="27" spans="2:7" s="20" customFormat="1" ht="16.149999999999999" customHeight="1" x14ac:dyDescent="0.25">
      <c r="B27" s="54" t="s">
        <v>26</v>
      </c>
      <c r="C27" s="55" t="s">
        <v>52</v>
      </c>
      <c r="D27" s="56"/>
      <c r="E27" s="23"/>
    </row>
    <row r="28" spans="2:7" s="20" customFormat="1" ht="16.149999999999999" customHeight="1" x14ac:dyDescent="0.25">
      <c r="B28" s="57" t="s">
        <v>27</v>
      </c>
      <c r="C28" s="55" t="s">
        <v>47</v>
      </c>
      <c r="D28" s="56"/>
      <c r="E28" s="24"/>
    </row>
    <row r="29" spans="2:7" s="20" customFormat="1" ht="16.149999999999999" customHeight="1" x14ac:dyDescent="0.25">
      <c r="B29" s="57" t="s">
        <v>28</v>
      </c>
      <c r="C29" s="58" t="s">
        <v>42</v>
      </c>
      <c r="D29" s="56"/>
      <c r="E29" s="24"/>
    </row>
    <row r="30" spans="2:7" s="20" customFormat="1" ht="16.149999999999999" customHeight="1" x14ac:dyDescent="0.25">
      <c r="B30" s="54" t="s">
        <v>32</v>
      </c>
      <c r="C30" s="55" t="s">
        <v>43</v>
      </c>
      <c r="D30" s="56"/>
      <c r="E30" s="24"/>
      <c r="G30" s="11"/>
    </row>
    <row r="31" spans="2:7" s="20" customFormat="1" ht="16.149999999999999" customHeight="1" x14ac:dyDescent="0.25">
      <c r="B31" s="18"/>
      <c r="C31" s="25"/>
      <c r="D31" s="25"/>
      <c r="E31" s="26"/>
      <c r="G31" s="11"/>
    </row>
    <row r="32" spans="2:7" s="20" customFormat="1" ht="16.149999999999999" customHeight="1" x14ac:dyDescent="0.3">
      <c r="B32" s="54" t="s">
        <v>44</v>
      </c>
      <c r="C32" s="41" t="s">
        <v>45</v>
      </c>
      <c r="D32" s="43"/>
      <c r="E32" s="59" t="str">
        <f>IF(OR(E29="",E27=""),"Select cells E27 and E29",INDEX('B-Contribution Rates'!$B$13:$I$63,MATCH($E$27,'B-Contribution Rates'!$B$13:$B$63,0),MATCH($E$29,'B-Contribution Rates'!$B$13:$I$13,0)))</f>
        <v>Select cells E27 and E29</v>
      </c>
    </row>
    <row r="33" spans="2:10" s="20" customFormat="1" ht="16.149999999999999" customHeight="1" x14ac:dyDescent="0.3">
      <c r="B33" s="54" t="s">
        <v>48</v>
      </c>
      <c r="C33" s="41" t="s">
        <v>55</v>
      </c>
      <c r="D33" s="43"/>
      <c r="E33" s="60" t="str">
        <f>IF(OR($E$27="",$E$28="",$E$29=""),"Fill in cell E28, and select cells E27 and E29",$E$32*$E$28-E30)</f>
        <v>Fill in cell E28, and select cells E27 and E29</v>
      </c>
      <c r="F33" s="28"/>
      <c r="G33" s="28"/>
      <c r="H33" s="29"/>
      <c r="I33" s="29"/>
      <c r="J33" s="29"/>
    </row>
    <row r="35" spans="2:10" x14ac:dyDescent="0.3">
      <c r="B35" s="65" t="s">
        <v>56</v>
      </c>
    </row>
    <row r="38" spans="2:10" x14ac:dyDescent="0.3">
      <c r="B38" s="63"/>
    </row>
    <row r="51" spans="2:5" x14ac:dyDescent="0.3">
      <c r="E51" s="19"/>
    </row>
    <row r="52" spans="2:5" x14ac:dyDescent="0.3">
      <c r="E52" s="19"/>
    </row>
    <row r="56" spans="2:5" s="46" customFormat="1" ht="12.5" x14ac:dyDescent="0.25">
      <c r="B56" s="45"/>
      <c r="D56" s="47"/>
      <c r="E56" s="47"/>
    </row>
  </sheetData>
  <mergeCells count="2">
    <mergeCell ref="B10:E10"/>
    <mergeCell ref="C24:E24"/>
  </mergeCells>
  <dataValidations count="6">
    <dataValidation allowBlank="1" showInputMessage="1" showErrorMessage="1" promptTitle="Contract effective date" prompt="Enter the expected or actual effective date of the system access service agreement, in format &quot;yyyy-mm-dd&quot;." sqref="E26" xr:uid="{99FEE6E3-12BA-43CA-A5CE-88768D65279F}"/>
    <dataValidation allowBlank="1" showInputMessage="1" showErrorMessage="1" promptTitle="Prevous Contribution" prompt="Enter the net amount of any construction contribution previously paid for this connection project, but only when reconciling to final costs or calculating an adjustment after energization." sqref="E30" xr:uid="{B33E5F7E-EC0B-4E51-892C-06DDF723D0BC}"/>
    <dataValidation allowBlank="1" showInputMessage="1" showErrorMessage="1" promptTitle="Rate STS Contract Capacity" prompt="Enter the incremental amount, in MW, of contract capacity under Rate Supply Transmission Service (STS) that will be contracted for after the connection project is complete. " sqref="E28" xr:uid="{624A7752-F10F-4D45-96CB-2ACD02CEA892}"/>
    <dataValidation allowBlank="1" showInputMessage="1" showErrorMessage="1" promptTitle="Prevous Contribution" prompt="Enter the net amount of any construction contribution(s) previously paid for this connection project, but only when reconciling to final costs or calculating an adjustment after energization." sqref="E31" xr:uid="{C4EEF70D-94A5-4538-8506-CFDA25F27049}"/>
    <dataValidation allowBlank="1" showInputMessage="1" showErrorMessage="1" promptTitle="Date of Commercial Operation" prompt="Enter the expected or actual date of commercial operation of the connection project, in format “yyyy-mm-dd”." sqref="E25" xr:uid="{78793E6D-4D87-4920-A793-E9945FE60383}"/>
    <dataValidation type="list" allowBlank="1" showInputMessage="1" showErrorMessage="1" sqref="E29" xr:uid="{D3C68D68-141B-4067-A924-E646BD7410DE}">
      <formula1>GUOCRegion</formula1>
    </dataValidation>
  </dataValidations>
  <pageMargins left="0.25" right="0.25" top="0.75" bottom="0.75" header="0.3" footer="0.3"/>
  <pageSetup scale="95" fitToHeight="0" orientation="portrait" r:id="rId1"/>
  <headerFooter>
    <oddFooter>&amp;L&amp;8Attachment to ISO Tariff - GUOC Calculator (AESO ID #2023-014T)
Filename: &amp;F — Page&amp;P of &amp;N
v2023.1&amp;R&amp;8Proprietary When Completed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Contribution Rates to Apply" prompt="Contribution rates that may be applied to legacy projects in this historical GUOC calculator include the 2021-2022 tariff rates only." xr:uid="{69126A10-AA61-4ECF-AAC4-C488BE5C86DF}">
          <x14:formula1>
            <xm:f>'B-Contribution Rates'!$B$14:$B$20</xm:f>
          </x14:formula1>
          <xm:sqref>E27</xm:sqref>
        </x14:dataValidation>
      </x14:dataValidations>
    </ext>
  </extLst>
</worksheet>
</file>

<file path=docMetadata/LabelInfo.xml><?xml version="1.0" encoding="utf-8"?>
<clbl:labelList xmlns:clbl="http://schemas.microsoft.com/office/2020/mipLabelMetadata">
  <clbl:label id="{51a5a3c7-ba38-4976-a2eb-9e02a5c891be}"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A-GUOC Calculator-Current</vt:lpstr>
      <vt:lpstr>B-Contribution Rates</vt:lpstr>
      <vt:lpstr>C-GUOC Calculator-Historical</vt:lpstr>
      <vt:lpstr>GUOCRegion</vt:lpstr>
      <vt:lpstr>GUOCYears</vt:lpstr>
      <vt:lpstr>'A-GUOC Calculator-Current'!Print_Area</vt:lpstr>
      <vt:lpstr>'B-Contribution Rates'!Print_Area</vt:lpstr>
      <vt:lpstr>'C-GUOC Calculator-Historical'!Print_Area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2023-09-08T21:32:35Z</dcterms:created>
  <dcterms:modified xsi:type="dcterms:W3CDTF">2023-09-08T21:35:43Z</dcterms:modified>
</cp:coreProperties>
</file>